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1460" windowHeight="12375"/>
  </bookViews>
  <sheets>
    <sheet name="Variantas 1" sheetId="1" r:id="rId1"/>
    <sheet name="Lapas 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4" i="1" l="1"/>
  <c r="H50" i="1"/>
  <c r="H48" i="1"/>
  <c r="H63" i="1" l="1"/>
  <c r="H57" i="1" l="1"/>
  <c r="H85" i="1" l="1"/>
  <c r="H88" i="1" l="1"/>
  <c r="H54" i="1"/>
  <c r="H83" i="1" s="1"/>
  <c r="H86" i="1" s="1"/>
</calcChain>
</file>

<file path=xl/sharedStrings.xml><?xml version="1.0" encoding="utf-8"?>
<sst xmlns="http://schemas.openxmlformats.org/spreadsheetml/2006/main" count="235" uniqueCount="157">
  <si>
    <t>Eil. Nr.</t>
  </si>
  <si>
    <t>Objekto parametrai</t>
  </si>
  <si>
    <t>EINAMIESIEMS TIKSLAMS</t>
  </si>
  <si>
    <t>PATVIRTINTA</t>
  </si>
  <si>
    <r>
      <t xml:space="preserve">Pradžia - pabaiga       </t>
    </r>
    <r>
      <rPr>
        <sz val="10"/>
        <color theme="1"/>
        <rFont val="Times New Roman"/>
        <family val="1"/>
        <charset val="186"/>
      </rPr>
      <t/>
    </r>
  </si>
  <si>
    <t>Ilgis, m</t>
  </si>
  <si>
    <t>Plotis, m</t>
  </si>
  <si>
    <t>Darbų ir paslaugų rūšis</t>
  </si>
  <si>
    <t>Skirta lėšų, tūkst. Eur</t>
  </si>
  <si>
    <t>Viso kelių (gatvių) su žvyro danga priežiūra:</t>
  </si>
  <si>
    <t>IŠ VISO:</t>
  </si>
  <si>
    <t>Viso kelių su a/b danga priežiūra:</t>
  </si>
  <si>
    <t>iš jų eismo saugumo priemonės:</t>
  </si>
  <si>
    <t>- eismo saugumo priemonėms:</t>
  </si>
  <si>
    <t>TURTUI ĮSIGYTI</t>
  </si>
  <si>
    <t>Objekto turtui įsigyti vertė,  tūkst.Eur</t>
  </si>
  <si>
    <t>Iš jų turtui (naujai statybai, rekonstravimui), kurio vertė daugiau negu 360 tūkst. Eur, įsigyti</t>
  </si>
  <si>
    <r>
      <t xml:space="preserve">Viso turtui įsigyti </t>
    </r>
    <r>
      <rPr>
        <i/>
        <sz val="12"/>
        <rFont val="Times New Roman"/>
        <family val="1"/>
        <charset val="186"/>
      </rPr>
      <t>(&gt;58%)</t>
    </r>
  </si>
  <si>
    <t xml:space="preserve"> Kelių priežiūros ir plėtros programos finansavimo lėšomis finansuojamų  vietinės reikšmės viešųjų ir vidaus kelių  tiesimo, taisymo (remonto), rekonstravimo, priežiūros, saugaus eismo sąlygų užtikrinimo, šių kelių inventorizavimo objektų sąrašas</t>
  </si>
  <si>
    <r>
      <t>Objekto pavadinimas</t>
    </r>
    <r>
      <rPr>
        <sz val="10"/>
        <rFont val="Times New Roman"/>
        <family val="1"/>
        <charset val="186"/>
      </rPr>
      <t xml:space="preserve"> (kelio Nr. ir pavadinimas savivaldybės tarybos patvirtintame vietinės reikšmės kelių sąraše)</t>
    </r>
  </si>
  <si>
    <t>Iš jų eismo saugumo priemonėms</t>
  </si>
  <si>
    <t>Iš jų:                      - paprastajam remontui:</t>
  </si>
  <si>
    <r>
      <t xml:space="preserve">Iš jų eismo saugumo priemonėms </t>
    </r>
    <r>
      <rPr>
        <i/>
        <sz val="12"/>
        <rFont val="Times New Roman"/>
        <family val="1"/>
        <charset val="186"/>
      </rPr>
      <t>(&gt;5%)</t>
    </r>
  </si>
  <si>
    <t>Rokiškio rajono savivaldybės tarybos 2019 m.</t>
  </si>
  <si>
    <r>
      <rPr>
        <b/>
        <sz val="12"/>
        <rFont val="Times New Roman"/>
        <family val="1"/>
      </rPr>
      <t xml:space="preserve">Rokiškio rajono </t>
    </r>
    <r>
      <rPr>
        <b/>
        <sz val="12"/>
        <rFont val="Times New Roman"/>
        <family val="1"/>
        <charset val="186"/>
      </rPr>
      <t xml:space="preserve"> savivaldybės</t>
    </r>
  </si>
  <si>
    <t>Pandėlio miesto Sporto gatvė (Nr. PDG-58)</t>
  </si>
  <si>
    <t>6210935, 576375               6210739, 576424</t>
  </si>
  <si>
    <t>Rokiškio miesto Gedimino gatvė (Nr. RMG-20)</t>
  </si>
  <si>
    <t xml:space="preserve">6203357, 599667              6203593, 599576            </t>
  </si>
  <si>
    <t>Rokiškio kaimiškosios seniūnijos Skemų kaimo Sniegių gatvė (Nr. RKG-43)</t>
  </si>
  <si>
    <t xml:space="preserve">6206489, 606678             6207079, 606688          </t>
  </si>
  <si>
    <t xml:space="preserve">6190251, 617399            6190250, 617231         </t>
  </si>
  <si>
    <t>Kazliškio seniūnijos Kazliškio kaimo Žalioji gatvė (Nr. KZG-4)</t>
  </si>
  <si>
    <t xml:space="preserve">6208355, 584964             6208508, 584472           </t>
  </si>
  <si>
    <t>Kazliškio seniūnijos Kazliškio kaimo Sodų gatvė (Nr. KZG-3)</t>
  </si>
  <si>
    <t xml:space="preserve">6208007, 584866             6208402, 584781           </t>
  </si>
  <si>
    <t>Obelių seniūnijos Audronių I kaimo Žvėrinčiaus gatvė (Nr. OBG-45)</t>
  </si>
  <si>
    <t>Rokiškio miesto Skersinė gatvė (Nr. RMG-78)</t>
  </si>
  <si>
    <t xml:space="preserve">6204191, 598812             6204197, 598929           </t>
  </si>
  <si>
    <t xml:space="preserve">6203266, 611002             6202692, 610608           </t>
  </si>
  <si>
    <t>Rokiškio miesto Vytauto gatvės takas (unikalus Nr. 4400-4695-0736, 4400-4694-6723)</t>
  </si>
  <si>
    <t>Rokiškio kaimiškosios seniūnijos Kavoliškio kaimo Melioratorių gatvė (Nr. RKG-25)</t>
  </si>
  <si>
    <t>Kamajų seniūnijos Aukštakalnių kaimo Kamajų gatvė (Nr. KMG-20)</t>
  </si>
  <si>
    <t>Rokiškio kaimiškosios seniūnijos Parokiškės kaimo Atgimimo gatvė (Nr. RKG-63)</t>
  </si>
  <si>
    <t>Pandėlio seniūnijos vietinės reikšmės kelias į Gerkonių ŽŪB (Nr. PD-172)</t>
  </si>
  <si>
    <t>Rokiškio kaimiškosios seniūnijos Žiobiškio kaimo Šilo gatvė (Nr. RKG-57)</t>
  </si>
  <si>
    <t>Juodupės seniūnijos Juodupės miestelio P. Cvirkos gatvė (Nr. JDG-9)</t>
  </si>
  <si>
    <t>Techninė priežiūra</t>
  </si>
  <si>
    <t>Rokiškio rajono vietinės reikšmės keliai ir gatvės</t>
  </si>
  <si>
    <t>0,63 % nuo 
SMD vertės</t>
  </si>
  <si>
    <t>Rokiškio miesto keliai ir gatvės su žvyro danga</t>
  </si>
  <si>
    <t>Rokiškio miesto vietinės reikšmės keliai ir gatvės</t>
  </si>
  <si>
    <t>Rokiškio miesto keliai ir gatvės su asfaltbetonio danga</t>
  </si>
  <si>
    <t>Rokiškio rajono keliai ir gatvės su asfaltbetonio danga</t>
  </si>
  <si>
    <t>Rokiškio rajono keliai ir gatvės su žvyro danga</t>
  </si>
  <si>
    <t>11,2 km</t>
  </si>
  <si>
    <t>1607,9 km</t>
  </si>
  <si>
    <t>38,2 km</t>
  </si>
  <si>
    <t>94,4 km</t>
  </si>
  <si>
    <t>Savivaldybės vietinės reikšmės keliai ir gatvės</t>
  </si>
  <si>
    <t>Kelio ženklai, sferiniai veidrodžiai</t>
  </si>
  <si>
    <t>100 vnt., 2 vnt.</t>
  </si>
  <si>
    <t>Šviesoforai</t>
  </si>
  <si>
    <t>4 šviesoforų 
postai</t>
  </si>
  <si>
    <t>Kelių ir gatvių horizontalus ženklinimas</t>
  </si>
  <si>
    <t>132,6 km</t>
  </si>
  <si>
    <t>Kelio apsauginiai atitvarai ir tvorelės</t>
  </si>
  <si>
    <t>30 m</t>
  </si>
  <si>
    <t>Autobusų stotelės paviljonas</t>
  </si>
  <si>
    <t>1 vnt.</t>
  </si>
  <si>
    <t>Rokiškio rajono vietinės reikšmės kelių (gatvių) inventorizacija</t>
  </si>
  <si>
    <t>269 km</t>
  </si>
  <si>
    <t>Rokiškio miesto keliai ir gatvės</t>
  </si>
  <si>
    <t>49,4 km</t>
  </si>
  <si>
    <t>Viso eismo saugumo priemonėms:</t>
  </si>
  <si>
    <t>Pralaida Kazliškio seniūnijos Pailgių kaimo kelyje Nr. KZ-24</t>
  </si>
  <si>
    <t>Ø 0,4 m</t>
  </si>
  <si>
    <t>10 m</t>
  </si>
  <si>
    <t>Pralaida Kazliškio seniūnijos Skrebų kaimo kelyje Nr. KZ-52</t>
  </si>
  <si>
    <t>16 m</t>
  </si>
  <si>
    <t>Ø 1,0 m</t>
  </si>
  <si>
    <t>Ø 0,6 m</t>
  </si>
  <si>
    <t>Pralaida Obelių seniūnijos Trumponių kaimo kelyje Nr. OB-82</t>
  </si>
  <si>
    <t>13 m</t>
  </si>
  <si>
    <t>Ø 0,8 m</t>
  </si>
  <si>
    <t>Pralaida Rokiškio kaimiškosios seniūnijos Vaidlėnų kaimo kelyje Nr. RK-239</t>
  </si>
  <si>
    <t>Ø 0,3 m</t>
  </si>
  <si>
    <t>Ø 0,5 m</t>
  </si>
  <si>
    <t>7 m</t>
  </si>
  <si>
    <t>12 m</t>
  </si>
  <si>
    <t>Pralaida Rokiškio miesto Berezinkos gatvėje Nr. RMG-8</t>
  </si>
  <si>
    <t>Pralaida Kriaunų seniūnijos Bradesių kaimo kelyje Nr. KR-34</t>
  </si>
  <si>
    <t>14 m</t>
  </si>
  <si>
    <t>Pralaida Kriaunų seniūnijos Pakriaunių kaimo Užupio gatvėje Nr. KRG-15</t>
  </si>
  <si>
    <t>Pralaida Kamajų seniūnijos Davainiškio kaimo kelyje Nr. KM-18</t>
  </si>
  <si>
    <t>9 m</t>
  </si>
  <si>
    <t>Pralaida Kamajų seniūnijos Kuokšių kaimo Pašilės gatvėje Nr. KMG-21</t>
  </si>
  <si>
    <t>8 m</t>
  </si>
  <si>
    <t>Pralaidos Kamajų seniūnijos Nevierių kaimo kelyje Nr. KM-200</t>
  </si>
  <si>
    <t>Pralaida Kriaunų seniūnijos Petrešiūnų kaimo kelyje Nr. KR-51</t>
  </si>
  <si>
    <t>Pralaidos Juodupės seniūnijos Remeikių kaimo kelyje Nr. JD-13</t>
  </si>
  <si>
    <t>Pralaidos Rokiškio kaimiškosios seniūnijos Serapiniškio kaimo Pagojės gatvėje Nr. RKG-69</t>
  </si>
  <si>
    <t>Pralaida Panemunėlio seniūnijos Panemunėlio glž. st. Taikos gatvėje Nr. PNG-13</t>
  </si>
  <si>
    <t>11 m</t>
  </si>
  <si>
    <t>Pralaida Panemunėlio seniūnijos Panemunėlio glž. st. Linininkų gatvėje Nr. PNG-8</t>
  </si>
  <si>
    <t xml:space="preserve">6208545, 589000                      </t>
  </si>
  <si>
    <r>
      <rPr>
        <sz val="11"/>
        <rFont val="Times New Roman"/>
        <family val="1"/>
      </rPr>
      <t xml:space="preserve">6207131, 583256   </t>
    </r>
    <r>
      <rPr>
        <sz val="11"/>
        <color rgb="FFFF0000"/>
        <rFont val="Times New Roman"/>
        <family val="1"/>
      </rPr>
      <t xml:space="preserve">                   </t>
    </r>
  </si>
  <si>
    <t xml:space="preserve">6196804, 623220                       </t>
  </si>
  <si>
    <r>
      <rPr>
        <sz val="11"/>
        <rFont val="Times New Roman"/>
        <family val="1"/>
      </rPr>
      <t>6212783, 596487</t>
    </r>
    <r>
      <rPr>
        <sz val="11"/>
        <color rgb="FFFF0000"/>
        <rFont val="Times New Roman"/>
        <family val="1"/>
      </rPr>
      <t xml:space="preserve">                     </t>
    </r>
  </si>
  <si>
    <r>
      <rPr>
        <sz val="11"/>
        <rFont val="Times New Roman"/>
        <family val="1"/>
      </rPr>
      <t xml:space="preserve">6200596, 593998 </t>
    </r>
    <r>
      <rPr>
        <sz val="11"/>
        <color rgb="FFFF0000"/>
        <rFont val="Times New Roman"/>
        <family val="1"/>
      </rPr>
      <t xml:space="preserve">                     </t>
    </r>
  </si>
  <si>
    <t xml:space="preserve">6204123, 597753             6204071, 597652          </t>
  </si>
  <si>
    <t>6 m
7 m</t>
  </si>
  <si>
    <t>Ø 0,4 m
Ø 0,4 m</t>
  </si>
  <si>
    <t xml:space="preserve">6206401, 597429                      </t>
  </si>
  <si>
    <t xml:space="preserve">6190829, 617060                       </t>
  </si>
  <si>
    <t xml:space="preserve">6194785, 611951                       </t>
  </si>
  <si>
    <t xml:space="preserve">6191386, 608119                      </t>
  </si>
  <si>
    <t xml:space="preserve">6185977, 585913                    </t>
  </si>
  <si>
    <t xml:space="preserve">6186469, 597185                      </t>
  </si>
  <si>
    <t xml:space="preserve">6190811, 589152            6190620, 588965
6189468, 587740
6189462, 587747           </t>
  </si>
  <si>
    <t>12 m
6 m x 3 vnt.</t>
  </si>
  <si>
    <t>Ø 1,2 m
Ø 0,3 m</t>
  </si>
  <si>
    <t xml:space="preserve">6221271, 600791                       </t>
  </si>
  <si>
    <t xml:space="preserve">6197963, 587339                      </t>
  </si>
  <si>
    <t xml:space="preserve">6202922, 597080            6202546, 596111          </t>
  </si>
  <si>
    <t xml:space="preserve">6203369, 599848             6204175, 599850           </t>
  </si>
  <si>
    <t>2,5
1,5</t>
  </si>
  <si>
    <t>797
473</t>
  </si>
  <si>
    <t xml:space="preserve">6203288, 595248             6202648, 595634         </t>
  </si>
  <si>
    <t xml:space="preserve">6202458, 598607             6202147, 598375          </t>
  </si>
  <si>
    <t>inžinerinės paslaugos, kapitalinis remontas</t>
  </si>
  <si>
    <t xml:space="preserve">6209402, 576844             6209478, 576943       </t>
  </si>
  <si>
    <t xml:space="preserve">6210518, 591613             6210745, 592057          </t>
  </si>
  <si>
    <t>Juodupės seniūnijos Juodupės miestelio Palangos gatvė (Nr. JDG-10)</t>
  </si>
  <si>
    <t xml:space="preserve">6217772, 599852             6218279, 599892         </t>
  </si>
  <si>
    <t xml:space="preserve">6217256, 600244             6217771, 599851         </t>
  </si>
  <si>
    <t xml:space="preserve">6202431, 599361             6201647, 599419           </t>
  </si>
  <si>
    <t xml:space="preserve">6204950, 598969
6205740, 598845 
6204953, 598980             6205430, 598911        </t>
  </si>
  <si>
    <t>Kamajų seniūnijos vietinės reikšmės kelias Čižai-Aukštakalniai (Nr. KM-217)</t>
  </si>
  <si>
    <r>
      <t xml:space="preserve">Rokiškio kaimiškosios seniūnijos Kavoliškio kaimo Vilties gatvė </t>
    </r>
    <r>
      <rPr>
        <sz val="12"/>
        <rFont val="Times New Roman"/>
        <family val="1"/>
      </rPr>
      <t>(pėsčiųjų takas)</t>
    </r>
    <r>
      <rPr>
        <sz val="12"/>
        <rFont val="Times New Roman"/>
        <family val="1"/>
        <charset val="186"/>
      </rPr>
      <t xml:space="preserve"> (Nr. RKG-26)</t>
    </r>
  </si>
  <si>
    <r>
      <t xml:space="preserve">Rokiškio miesto A. Strazdelio gatvė </t>
    </r>
    <r>
      <rPr>
        <sz val="12"/>
        <rFont val="Times New Roman"/>
        <family val="1"/>
      </rPr>
      <t>(pėsčiųjų takas)</t>
    </r>
    <r>
      <rPr>
        <sz val="12"/>
        <rFont val="Times New Roman"/>
        <family val="1"/>
        <charset val="186"/>
      </rPr>
      <t xml:space="preserve"> (Nr. RMG-83)</t>
    </r>
  </si>
  <si>
    <r>
      <t xml:space="preserve">Rokiškio miesto Ąžuolų gatvė </t>
    </r>
    <r>
      <rPr>
        <sz val="12"/>
        <rFont val="Times New Roman"/>
        <family val="1"/>
      </rPr>
      <t>(pėsčiųjų takas)</t>
    </r>
    <r>
      <rPr>
        <sz val="12"/>
        <rFont val="Times New Roman"/>
        <family val="1"/>
        <charset val="186"/>
      </rPr>
      <t xml:space="preserve"> (Nr. RMG-6)</t>
    </r>
  </si>
  <si>
    <r>
      <t>6190406, 597387</t>
    </r>
    <r>
      <rPr>
        <sz val="11"/>
        <rFont val="Times New Roman"/>
        <family val="1"/>
        <charset val="186"/>
      </rPr>
      <t xml:space="preserve">             6189819, 596852         </t>
    </r>
  </si>
  <si>
    <t xml:space="preserve">6189819, 596852              6188718, 595607          </t>
  </si>
  <si>
    <r>
      <t xml:space="preserve">Pralaida </t>
    </r>
    <r>
      <rPr>
        <sz val="12"/>
        <rFont val="Times New Roman"/>
        <family val="1"/>
      </rPr>
      <t>Panemunėlio</t>
    </r>
    <r>
      <rPr>
        <sz val="12"/>
        <rFont val="Times New Roman"/>
        <family val="1"/>
        <charset val="186"/>
      </rPr>
      <t xml:space="preserve"> seniūnijos Ratkupio kaimo kelyje Nr. PN-63</t>
    </r>
  </si>
  <si>
    <t xml:space="preserve">6197779, 587105                    </t>
  </si>
  <si>
    <t>Rekonstravimas</t>
  </si>
  <si>
    <t>Kapitalinis remontas</t>
  </si>
  <si>
    <t>Inžinerinės paslaugos, kapitalinis remontas</t>
  </si>
  <si>
    <t>Inžinerinės paslaugos</t>
  </si>
  <si>
    <t>Priežiūra</t>
  </si>
  <si>
    <t xml:space="preserve">Priežiūra </t>
  </si>
  <si>
    <t>Priežiūra (žiemos metu)</t>
  </si>
  <si>
    <t>Paprastasis remontas</t>
  </si>
  <si>
    <t>Iš viso einamiesiems tikslams:</t>
  </si>
  <si>
    <t>Kriaunų seniūnijos Bradesių kaimo kelias Bradesiai-Tiltelioniškio pil. (Nr. KRN-94)</t>
  </si>
  <si>
    <t>balandžio 26 d. sprendimu Nr. TS-103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</si>
</sst>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3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2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2"/>
      <name val="Calibri"/>
      <family val="2"/>
      <charset val="186"/>
      <scheme val="minor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0"/>
      <name val="Calibri"/>
      <family val="2"/>
      <charset val="186"/>
      <scheme val="minor"/>
    </font>
    <font>
      <u/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i/>
      <sz val="8"/>
      <name val="Times New Roman"/>
      <family val="1"/>
      <charset val="186"/>
    </font>
    <font>
      <sz val="8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0"/>
      <name val="Times New Roman"/>
      <family val="1"/>
    </font>
    <font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165" fontId="2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165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164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wrapText="1"/>
    </xf>
    <xf numFmtId="164" fontId="2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justify" wrapText="1"/>
    </xf>
    <xf numFmtId="0" fontId="7" fillId="0" borderId="0" xfId="0" applyFont="1" applyAlignment="1">
      <alignment horizontal="left" vertical="center" wrapText="1"/>
    </xf>
    <xf numFmtId="164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 vertic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164" fontId="2" fillId="0" borderId="0" xfId="0" applyNumberFormat="1" applyFont="1" applyAlignment="1">
      <alignment horizontal="left" vertical="center"/>
    </xf>
    <xf numFmtId="164" fontId="5" fillId="0" borderId="0" xfId="0" applyNumberFormat="1" applyFont="1"/>
    <xf numFmtId="0" fontId="2" fillId="0" borderId="35" xfId="0" applyFont="1" applyBorder="1" applyAlignment="1">
      <alignment horizontal="center" vertical="center" wrapText="1"/>
    </xf>
    <xf numFmtId="1" fontId="2" fillId="0" borderId="33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0" fontId="7" fillId="0" borderId="0" xfId="0" applyFont="1"/>
    <xf numFmtId="0" fontId="15" fillId="0" borderId="0" xfId="0" applyFont="1"/>
    <xf numFmtId="0" fontId="16" fillId="0" borderId="0" xfId="0" applyFont="1" applyAlignment="1">
      <alignment vertical="center"/>
    </xf>
    <xf numFmtId="0" fontId="2" fillId="0" borderId="0" xfId="0" applyFont="1"/>
    <xf numFmtId="0" fontId="2" fillId="0" borderId="25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/>
    <xf numFmtId="0" fontId="2" fillId="0" borderId="6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/>
    <xf numFmtId="0" fontId="19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8" fillId="0" borderId="13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5" fontId="2" fillId="0" borderId="1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9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49" fontId="2" fillId="0" borderId="19" xfId="0" applyNumberFormat="1" applyFont="1" applyBorder="1" applyAlignment="1">
      <alignment horizontal="right" vertical="center"/>
    </xf>
    <xf numFmtId="49" fontId="2" fillId="0" borderId="20" xfId="0" applyNumberFormat="1" applyFont="1" applyBorder="1" applyAlignment="1">
      <alignment horizontal="right" vertical="center"/>
    </xf>
    <xf numFmtId="49" fontId="2" fillId="0" borderId="21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top"/>
    </xf>
    <xf numFmtId="0" fontId="8" fillId="0" borderId="22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38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0" xfId="0" applyNumberFormat="1" applyFont="1" applyBorder="1" applyAlignment="1">
      <alignment horizontal="right" vertical="center"/>
    </xf>
    <xf numFmtId="49" fontId="2" fillId="0" borderId="11" xfId="0" applyNumberFormat="1" applyFont="1" applyBorder="1" applyAlignment="1">
      <alignment horizontal="right" vertical="center"/>
    </xf>
    <xf numFmtId="49" fontId="2" fillId="0" borderId="12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5"/>
  <sheetViews>
    <sheetView tabSelected="1" topLeftCell="A88" zoomScale="90" zoomScaleNormal="90" workbookViewId="0">
      <selection activeCell="D4" sqref="D4"/>
    </sheetView>
  </sheetViews>
  <sheetFormatPr defaultColWidth="8.85546875" defaultRowHeight="15.75" x14ac:dyDescent="0.25"/>
  <cols>
    <col min="1" max="1" width="4" style="1" customWidth="1"/>
    <col min="2" max="2" width="31" style="1" customWidth="1"/>
    <col min="3" max="4" width="15.85546875" style="27" customWidth="1"/>
    <col min="5" max="5" width="17.85546875" style="28" customWidth="1"/>
    <col min="6" max="6" width="7.7109375" style="28" customWidth="1"/>
    <col min="7" max="7" width="8.42578125" style="28" customWidth="1"/>
    <col min="8" max="8" width="10.7109375" style="5" customWidth="1"/>
    <col min="9" max="16384" width="8.85546875" style="28"/>
  </cols>
  <sheetData>
    <row r="1" spans="1:8" ht="15" customHeight="1" x14ac:dyDescent="0.25">
      <c r="G1" s="102"/>
      <c r="H1" s="103"/>
    </row>
    <row r="2" spans="1:8" ht="21.75" customHeight="1" x14ac:dyDescent="0.25">
      <c r="A2" s="110"/>
      <c r="B2" s="110"/>
      <c r="E2" s="109" t="s">
        <v>3</v>
      </c>
      <c r="F2" s="109"/>
      <c r="G2" s="109"/>
      <c r="H2" s="109"/>
    </row>
    <row r="3" spans="1:8" ht="15" customHeight="1" x14ac:dyDescent="0.25">
      <c r="A3" s="111"/>
      <c r="B3" s="111"/>
      <c r="E3" s="109" t="s">
        <v>23</v>
      </c>
      <c r="F3" s="109"/>
      <c r="G3" s="109"/>
      <c r="H3" s="109"/>
    </row>
    <row r="4" spans="1:8" x14ac:dyDescent="0.25">
      <c r="A4" s="111"/>
      <c r="B4" s="111"/>
      <c r="E4" s="109" t="s">
        <v>156</v>
      </c>
      <c r="F4" s="109"/>
      <c r="G4" s="109"/>
      <c r="H4" s="109"/>
    </row>
    <row r="5" spans="1:8" x14ac:dyDescent="0.25">
      <c r="F5" s="29"/>
      <c r="G5" s="29"/>
      <c r="H5" s="2"/>
    </row>
    <row r="6" spans="1:8" x14ac:dyDescent="0.25">
      <c r="A6" s="107" t="s">
        <v>24</v>
      </c>
      <c r="B6" s="108"/>
      <c r="C6" s="108"/>
      <c r="D6" s="108"/>
      <c r="E6" s="108"/>
      <c r="F6" s="108"/>
      <c r="G6" s="108"/>
      <c r="H6" s="108"/>
    </row>
    <row r="7" spans="1:8" ht="48.4" customHeight="1" x14ac:dyDescent="0.25">
      <c r="A7" s="112" t="s">
        <v>18</v>
      </c>
      <c r="B7" s="112"/>
      <c r="C7" s="112"/>
      <c r="D7" s="112"/>
      <c r="E7" s="112"/>
      <c r="F7" s="112"/>
      <c r="G7" s="112"/>
      <c r="H7" s="112"/>
    </row>
    <row r="8" spans="1:8" x14ac:dyDescent="0.25">
      <c r="A8" s="108"/>
      <c r="B8" s="108"/>
      <c r="C8" s="108"/>
      <c r="D8" s="108"/>
      <c r="E8" s="108"/>
      <c r="F8" s="108"/>
      <c r="G8" s="108"/>
      <c r="H8" s="108"/>
    </row>
    <row r="9" spans="1:8" ht="8.65" customHeight="1" thickBot="1" x14ac:dyDescent="0.3">
      <c r="A9" s="3"/>
      <c r="B9" s="3"/>
      <c r="C9" s="4"/>
      <c r="D9" s="4"/>
      <c r="E9" s="23"/>
      <c r="F9" s="23"/>
      <c r="G9" s="23"/>
      <c r="H9" s="23"/>
    </row>
    <row r="10" spans="1:8" ht="16.149999999999999" customHeight="1" x14ac:dyDescent="0.25">
      <c r="A10" s="113" t="s">
        <v>0</v>
      </c>
      <c r="B10" s="115" t="s">
        <v>19</v>
      </c>
      <c r="C10" s="115" t="s">
        <v>7</v>
      </c>
      <c r="D10" s="115" t="s">
        <v>15</v>
      </c>
      <c r="E10" s="120" t="s">
        <v>1</v>
      </c>
      <c r="F10" s="120"/>
      <c r="G10" s="120"/>
      <c r="H10" s="121" t="s">
        <v>8</v>
      </c>
    </row>
    <row r="11" spans="1:8" ht="84.75" customHeight="1" thickBot="1" x14ac:dyDescent="0.3">
      <c r="A11" s="114"/>
      <c r="B11" s="116"/>
      <c r="C11" s="116"/>
      <c r="D11" s="116"/>
      <c r="E11" s="59" t="s">
        <v>4</v>
      </c>
      <c r="F11" s="59" t="s">
        <v>5</v>
      </c>
      <c r="G11" s="59" t="s">
        <v>6</v>
      </c>
      <c r="H11" s="122"/>
    </row>
    <row r="12" spans="1:8" ht="16.5" thickBot="1" x14ac:dyDescent="0.3">
      <c r="A12" s="22">
        <v>1</v>
      </c>
      <c r="B12" s="18">
        <v>2</v>
      </c>
      <c r="C12" s="18">
        <v>3</v>
      </c>
      <c r="D12" s="18">
        <v>4</v>
      </c>
      <c r="E12" s="18">
        <v>5</v>
      </c>
      <c r="F12" s="18">
        <v>6</v>
      </c>
      <c r="G12" s="18">
        <v>7</v>
      </c>
      <c r="H12" s="60">
        <v>8</v>
      </c>
    </row>
    <row r="13" spans="1:8" ht="17.25" customHeight="1" thickBot="1" x14ac:dyDescent="0.3">
      <c r="A13" s="123" t="s">
        <v>14</v>
      </c>
      <c r="B13" s="124"/>
      <c r="C13" s="124"/>
      <c r="D13" s="124"/>
      <c r="E13" s="124"/>
      <c r="F13" s="124"/>
      <c r="G13" s="124"/>
      <c r="H13" s="125"/>
    </row>
    <row r="14" spans="1:8" s="29" customFormat="1" ht="31.5" x14ac:dyDescent="0.25">
      <c r="A14" s="66">
        <v>1</v>
      </c>
      <c r="B14" s="15" t="s">
        <v>25</v>
      </c>
      <c r="C14" s="14" t="s">
        <v>146</v>
      </c>
      <c r="D14" s="14">
        <v>69.400000000000006</v>
      </c>
      <c r="E14" s="77" t="s">
        <v>26</v>
      </c>
      <c r="F14" s="17">
        <v>203</v>
      </c>
      <c r="G14" s="67">
        <v>5</v>
      </c>
      <c r="H14" s="16">
        <v>64.8</v>
      </c>
    </row>
    <row r="15" spans="1:8" ht="17.25" customHeight="1" x14ac:dyDescent="0.25">
      <c r="A15" s="13"/>
      <c r="B15" s="92" t="s">
        <v>12</v>
      </c>
      <c r="C15" s="93"/>
      <c r="D15" s="93"/>
      <c r="E15" s="93"/>
      <c r="F15" s="93"/>
      <c r="G15" s="94"/>
      <c r="H15" s="11">
        <v>1.2</v>
      </c>
    </row>
    <row r="16" spans="1:8" ht="31.5" customHeight="1" x14ac:dyDescent="0.25">
      <c r="A16" s="13">
        <v>2</v>
      </c>
      <c r="B16" s="12" t="s">
        <v>27</v>
      </c>
      <c r="C16" s="8" t="s">
        <v>147</v>
      </c>
      <c r="D16" s="8">
        <v>130.4</v>
      </c>
      <c r="E16" s="10" t="s">
        <v>28</v>
      </c>
      <c r="F16" s="17">
        <v>252</v>
      </c>
      <c r="G16" s="67">
        <v>6</v>
      </c>
      <c r="H16" s="11">
        <v>64.400000000000006</v>
      </c>
    </row>
    <row r="17" spans="1:8" ht="17.25" customHeight="1" x14ac:dyDescent="0.25">
      <c r="A17" s="13"/>
      <c r="B17" s="92" t="s">
        <v>12</v>
      </c>
      <c r="C17" s="93"/>
      <c r="D17" s="93"/>
      <c r="E17" s="93"/>
      <c r="F17" s="93"/>
      <c r="G17" s="94"/>
      <c r="H17" s="68">
        <v>0.6</v>
      </c>
    </row>
    <row r="18" spans="1:8" ht="53.1" customHeight="1" x14ac:dyDescent="0.25">
      <c r="A18" s="13">
        <v>3</v>
      </c>
      <c r="B18" s="12" t="s">
        <v>29</v>
      </c>
      <c r="C18" s="8" t="s">
        <v>147</v>
      </c>
      <c r="D18" s="8">
        <v>122.4</v>
      </c>
      <c r="E18" s="10" t="s">
        <v>30</v>
      </c>
      <c r="F18" s="17">
        <v>620</v>
      </c>
      <c r="G18" s="67">
        <v>4.5</v>
      </c>
      <c r="H18" s="11">
        <v>90.6</v>
      </c>
    </row>
    <row r="19" spans="1:8" ht="17.25" customHeight="1" x14ac:dyDescent="0.25">
      <c r="A19" s="13"/>
      <c r="B19" s="92" t="s">
        <v>12</v>
      </c>
      <c r="C19" s="93"/>
      <c r="D19" s="93"/>
      <c r="E19" s="93"/>
      <c r="F19" s="93"/>
      <c r="G19" s="94"/>
      <c r="H19" s="68">
        <v>0.5</v>
      </c>
    </row>
    <row r="20" spans="1:8" s="65" customFormat="1" ht="53.1" customHeight="1" x14ac:dyDescent="0.25">
      <c r="A20" s="13">
        <v>4</v>
      </c>
      <c r="B20" s="12" t="s">
        <v>155</v>
      </c>
      <c r="C20" s="8" t="s">
        <v>147</v>
      </c>
      <c r="D20" s="8">
        <v>45.6</v>
      </c>
      <c r="E20" s="10" t="s">
        <v>31</v>
      </c>
      <c r="F20" s="17">
        <v>168</v>
      </c>
      <c r="G20" s="67">
        <v>3</v>
      </c>
      <c r="H20" s="11">
        <v>22.1</v>
      </c>
    </row>
    <row r="21" spans="1:8" s="65" customFormat="1" ht="17.25" customHeight="1" x14ac:dyDescent="0.25">
      <c r="A21" s="13"/>
      <c r="B21" s="92" t="s">
        <v>12</v>
      </c>
      <c r="C21" s="93"/>
      <c r="D21" s="93"/>
      <c r="E21" s="93"/>
      <c r="F21" s="93"/>
      <c r="G21" s="94"/>
      <c r="H21" s="68">
        <v>0.6</v>
      </c>
    </row>
    <row r="22" spans="1:8" s="65" customFormat="1" ht="31.5" customHeight="1" x14ac:dyDescent="0.25">
      <c r="A22" s="13">
        <v>5</v>
      </c>
      <c r="B22" s="12" t="s">
        <v>37</v>
      </c>
      <c r="C22" s="8" t="s">
        <v>147</v>
      </c>
      <c r="D22" s="8">
        <v>48.2</v>
      </c>
      <c r="E22" s="10" t="s">
        <v>38</v>
      </c>
      <c r="F22" s="17">
        <v>120</v>
      </c>
      <c r="G22" s="67">
        <v>3.5</v>
      </c>
      <c r="H22" s="11">
        <v>46.6</v>
      </c>
    </row>
    <row r="23" spans="1:8" s="65" customFormat="1" ht="17.25" customHeight="1" x14ac:dyDescent="0.25">
      <c r="A23" s="13"/>
      <c r="B23" s="92" t="s">
        <v>12</v>
      </c>
      <c r="C23" s="93"/>
      <c r="D23" s="93"/>
      <c r="E23" s="93"/>
      <c r="F23" s="93"/>
      <c r="G23" s="94"/>
      <c r="H23" s="68">
        <v>0.4</v>
      </c>
    </row>
    <row r="24" spans="1:8" s="65" customFormat="1" ht="31.5" customHeight="1" x14ac:dyDescent="0.25">
      <c r="A24" s="13">
        <v>6</v>
      </c>
      <c r="B24" s="12" t="s">
        <v>32</v>
      </c>
      <c r="C24" s="8" t="s">
        <v>147</v>
      </c>
      <c r="D24" s="8">
        <v>102.1</v>
      </c>
      <c r="E24" s="10" t="s">
        <v>33</v>
      </c>
      <c r="F24" s="17">
        <v>518</v>
      </c>
      <c r="G24" s="67">
        <v>3.5</v>
      </c>
      <c r="H24" s="11">
        <v>99.8</v>
      </c>
    </row>
    <row r="25" spans="1:8" s="65" customFormat="1" ht="17.25" customHeight="1" x14ac:dyDescent="0.25">
      <c r="A25" s="13"/>
      <c r="B25" s="92" t="s">
        <v>12</v>
      </c>
      <c r="C25" s="93"/>
      <c r="D25" s="93"/>
      <c r="E25" s="93"/>
      <c r="F25" s="93"/>
      <c r="G25" s="94"/>
      <c r="H25" s="68">
        <v>0.1</v>
      </c>
    </row>
    <row r="26" spans="1:8" s="65" customFormat="1" ht="31.5" customHeight="1" x14ac:dyDescent="0.25">
      <c r="A26" s="13">
        <v>7</v>
      </c>
      <c r="B26" s="12" t="s">
        <v>34</v>
      </c>
      <c r="C26" s="8" t="s">
        <v>147</v>
      </c>
      <c r="D26" s="8">
        <v>82.3</v>
      </c>
      <c r="E26" s="10" t="s">
        <v>35</v>
      </c>
      <c r="F26" s="17">
        <v>495</v>
      </c>
      <c r="G26" s="67">
        <v>3.5</v>
      </c>
      <c r="H26" s="11">
        <v>80.2</v>
      </c>
    </row>
    <row r="27" spans="1:8" s="65" customFormat="1" ht="17.25" customHeight="1" x14ac:dyDescent="0.25">
      <c r="A27" s="13"/>
      <c r="B27" s="92" t="s">
        <v>12</v>
      </c>
      <c r="C27" s="93"/>
      <c r="D27" s="93"/>
      <c r="E27" s="93"/>
      <c r="F27" s="93"/>
      <c r="G27" s="94"/>
      <c r="H27" s="68">
        <v>0.5</v>
      </c>
    </row>
    <row r="28" spans="1:8" s="65" customFormat="1" ht="53.1" customHeight="1" x14ac:dyDescent="0.25">
      <c r="A28" s="13">
        <v>8</v>
      </c>
      <c r="B28" s="12" t="s">
        <v>36</v>
      </c>
      <c r="C28" s="8" t="s">
        <v>146</v>
      </c>
      <c r="D28" s="21">
        <v>415</v>
      </c>
      <c r="E28" s="10" t="s">
        <v>39</v>
      </c>
      <c r="F28" s="17">
        <v>682</v>
      </c>
      <c r="G28" s="67">
        <v>6</v>
      </c>
      <c r="H28" s="11">
        <v>68.400000000000006</v>
      </c>
    </row>
    <row r="29" spans="1:8" s="65" customFormat="1" ht="17.25" customHeight="1" x14ac:dyDescent="0.25">
      <c r="A29" s="13"/>
      <c r="B29" s="92" t="s">
        <v>12</v>
      </c>
      <c r="C29" s="93"/>
      <c r="D29" s="93"/>
      <c r="E29" s="93"/>
      <c r="F29" s="93"/>
      <c r="G29" s="94"/>
      <c r="H29" s="68">
        <v>3.3</v>
      </c>
    </row>
    <row r="30" spans="1:8" s="65" customFormat="1" ht="63" customHeight="1" x14ac:dyDescent="0.25">
      <c r="A30" s="13">
        <v>9</v>
      </c>
      <c r="B30" s="12" t="s">
        <v>140</v>
      </c>
      <c r="C30" s="8" t="s">
        <v>148</v>
      </c>
      <c r="D30" s="21">
        <v>117</v>
      </c>
      <c r="E30" s="78" t="s">
        <v>136</v>
      </c>
      <c r="F30" s="17">
        <v>797</v>
      </c>
      <c r="G30" s="67">
        <v>2.5</v>
      </c>
      <c r="H30" s="11">
        <v>117</v>
      </c>
    </row>
    <row r="31" spans="1:8" s="65" customFormat="1" ht="17.25" customHeight="1" x14ac:dyDescent="0.25">
      <c r="A31" s="13"/>
      <c r="B31" s="92" t="s">
        <v>12</v>
      </c>
      <c r="C31" s="93"/>
      <c r="D31" s="93"/>
      <c r="E31" s="93"/>
      <c r="F31" s="93"/>
      <c r="G31" s="94"/>
      <c r="H31" s="68">
        <v>117</v>
      </c>
    </row>
    <row r="32" spans="1:8" s="65" customFormat="1" ht="60.75" customHeight="1" x14ac:dyDescent="0.25">
      <c r="A32" s="13">
        <v>10</v>
      </c>
      <c r="B32" s="12" t="s">
        <v>139</v>
      </c>
      <c r="C32" s="8" t="s">
        <v>130</v>
      </c>
      <c r="D32" s="8">
        <v>151.4</v>
      </c>
      <c r="E32" s="78" t="s">
        <v>124</v>
      </c>
      <c r="F32" s="17">
        <v>1076</v>
      </c>
      <c r="G32" s="67">
        <v>1.5</v>
      </c>
      <c r="H32" s="11">
        <v>151.4</v>
      </c>
    </row>
    <row r="33" spans="1:8" s="65" customFormat="1" ht="17.25" customHeight="1" x14ac:dyDescent="0.25">
      <c r="A33" s="13"/>
      <c r="B33" s="92" t="s">
        <v>12</v>
      </c>
      <c r="C33" s="93"/>
      <c r="D33" s="93"/>
      <c r="E33" s="93"/>
      <c r="F33" s="93"/>
      <c r="G33" s="94"/>
      <c r="H33" s="68">
        <v>151.4</v>
      </c>
    </row>
    <row r="34" spans="1:8" s="65" customFormat="1" ht="64.5" customHeight="1" x14ac:dyDescent="0.25">
      <c r="A34" s="13">
        <v>11</v>
      </c>
      <c r="B34" s="12" t="s">
        <v>141</v>
      </c>
      <c r="C34" s="8" t="s">
        <v>148</v>
      </c>
      <c r="D34" s="8">
        <v>92.6</v>
      </c>
      <c r="E34" s="78" t="s">
        <v>125</v>
      </c>
      <c r="F34" s="17">
        <v>815</v>
      </c>
      <c r="G34" s="67">
        <v>1.5</v>
      </c>
      <c r="H34" s="11">
        <v>92.6</v>
      </c>
    </row>
    <row r="35" spans="1:8" s="65" customFormat="1" ht="17.25" customHeight="1" x14ac:dyDescent="0.25">
      <c r="A35" s="13"/>
      <c r="B35" s="92" t="s">
        <v>12</v>
      </c>
      <c r="C35" s="93"/>
      <c r="D35" s="93"/>
      <c r="E35" s="93"/>
      <c r="F35" s="93"/>
      <c r="G35" s="94"/>
      <c r="H35" s="68">
        <v>92.6</v>
      </c>
    </row>
    <row r="36" spans="1:8" s="65" customFormat="1" ht="65.25" customHeight="1" x14ac:dyDescent="0.25">
      <c r="A36" s="13">
        <v>12</v>
      </c>
      <c r="B36" s="12" t="s">
        <v>40</v>
      </c>
      <c r="C36" s="8" t="s">
        <v>148</v>
      </c>
      <c r="D36" s="21">
        <v>185</v>
      </c>
      <c r="E36" s="80" t="s">
        <v>137</v>
      </c>
      <c r="F36" s="14" t="s">
        <v>127</v>
      </c>
      <c r="G36" s="81" t="s">
        <v>126</v>
      </c>
      <c r="H36" s="11">
        <v>124.5</v>
      </c>
    </row>
    <row r="37" spans="1:8" s="65" customFormat="1" ht="17.25" customHeight="1" x14ac:dyDescent="0.25">
      <c r="A37" s="13"/>
      <c r="B37" s="92" t="s">
        <v>12</v>
      </c>
      <c r="C37" s="93"/>
      <c r="D37" s="93"/>
      <c r="E37" s="93"/>
      <c r="F37" s="93"/>
      <c r="G37" s="94"/>
      <c r="H37" s="68">
        <v>124.5</v>
      </c>
    </row>
    <row r="38" spans="1:8" s="65" customFormat="1" ht="53.1" customHeight="1" x14ac:dyDescent="0.25">
      <c r="A38" s="13">
        <v>13</v>
      </c>
      <c r="B38" s="12" t="s">
        <v>41</v>
      </c>
      <c r="C38" s="8" t="s">
        <v>149</v>
      </c>
      <c r="D38" s="8">
        <v>6.9</v>
      </c>
      <c r="E38" s="82" t="s">
        <v>128</v>
      </c>
      <c r="F38" s="17">
        <v>770</v>
      </c>
      <c r="G38" s="67">
        <v>6</v>
      </c>
      <c r="H38" s="11">
        <v>6.9</v>
      </c>
    </row>
    <row r="39" spans="1:8" s="65" customFormat="1" ht="53.1" customHeight="1" x14ac:dyDescent="0.25">
      <c r="A39" s="13">
        <v>14</v>
      </c>
      <c r="B39" s="12" t="s">
        <v>42</v>
      </c>
      <c r="C39" s="8" t="s">
        <v>149</v>
      </c>
      <c r="D39" s="8">
        <v>4.5</v>
      </c>
      <c r="E39" s="78" t="s">
        <v>142</v>
      </c>
      <c r="F39" s="17">
        <v>795</v>
      </c>
      <c r="G39" s="67">
        <v>4.5</v>
      </c>
      <c r="H39" s="11">
        <v>4.5</v>
      </c>
    </row>
    <row r="40" spans="1:8" s="65" customFormat="1" ht="53.1" customHeight="1" x14ac:dyDescent="0.25">
      <c r="A40" s="13">
        <v>15</v>
      </c>
      <c r="B40" s="12" t="s">
        <v>138</v>
      </c>
      <c r="C40" s="8" t="s">
        <v>149</v>
      </c>
      <c r="D40" s="8">
        <v>10.5</v>
      </c>
      <c r="E40" s="78" t="s">
        <v>143</v>
      </c>
      <c r="F40" s="17">
        <v>1852</v>
      </c>
      <c r="G40" s="67">
        <v>4.5</v>
      </c>
      <c r="H40" s="11">
        <v>10.5</v>
      </c>
    </row>
    <row r="41" spans="1:8" s="65" customFormat="1" ht="60" customHeight="1" x14ac:dyDescent="0.25">
      <c r="A41" s="13">
        <v>16</v>
      </c>
      <c r="B41" s="12" t="s">
        <v>43</v>
      </c>
      <c r="C41" s="8" t="s">
        <v>148</v>
      </c>
      <c r="D41" s="21">
        <v>168</v>
      </c>
      <c r="E41" s="78" t="s">
        <v>129</v>
      </c>
      <c r="F41" s="17">
        <v>390</v>
      </c>
      <c r="G41" s="67">
        <v>5</v>
      </c>
      <c r="H41" s="11">
        <v>84</v>
      </c>
    </row>
    <row r="42" spans="1:8" s="65" customFormat="1" ht="17.25" customHeight="1" x14ac:dyDescent="0.25">
      <c r="A42" s="13"/>
      <c r="B42" s="92" t="s">
        <v>12</v>
      </c>
      <c r="C42" s="93"/>
      <c r="D42" s="93"/>
      <c r="E42" s="93"/>
      <c r="F42" s="93"/>
      <c r="G42" s="94"/>
      <c r="H42" s="68">
        <v>0.5</v>
      </c>
    </row>
    <row r="43" spans="1:8" s="65" customFormat="1" ht="53.1" customHeight="1" x14ac:dyDescent="0.25">
      <c r="A43" s="13">
        <v>17</v>
      </c>
      <c r="B43" s="12" t="s">
        <v>44</v>
      </c>
      <c r="C43" s="8" t="s">
        <v>149</v>
      </c>
      <c r="D43" s="8">
        <v>3.8</v>
      </c>
      <c r="E43" s="78" t="s">
        <v>131</v>
      </c>
      <c r="F43" s="17">
        <v>130</v>
      </c>
      <c r="G43" s="67">
        <v>5.5</v>
      </c>
      <c r="H43" s="11">
        <v>3.8</v>
      </c>
    </row>
    <row r="44" spans="1:8" s="65" customFormat="1" ht="53.1" customHeight="1" x14ac:dyDescent="0.25">
      <c r="A44" s="13">
        <v>18</v>
      </c>
      <c r="B44" s="12" t="s">
        <v>45</v>
      </c>
      <c r="C44" s="8" t="s">
        <v>149</v>
      </c>
      <c r="D44" s="8">
        <v>5.3</v>
      </c>
      <c r="E44" s="78" t="s">
        <v>132</v>
      </c>
      <c r="F44" s="17">
        <v>508</v>
      </c>
      <c r="G44" s="67">
        <v>5.5</v>
      </c>
      <c r="H44" s="11">
        <v>5.3</v>
      </c>
    </row>
    <row r="45" spans="1:8" s="65" customFormat="1" ht="53.1" customHeight="1" x14ac:dyDescent="0.25">
      <c r="A45" s="13">
        <v>19</v>
      </c>
      <c r="B45" s="12" t="s">
        <v>46</v>
      </c>
      <c r="C45" s="8" t="s">
        <v>149</v>
      </c>
      <c r="D45" s="8">
        <v>5.8</v>
      </c>
      <c r="E45" s="78" t="s">
        <v>135</v>
      </c>
      <c r="F45" s="17">
        <v>660</v>
      </c>
      <c r="G45" s="67">
        <v>5</v>
      </c>
      <c r="H45" s="11">
        <v>5.8</v>
      </c>
    </row>
    <row r="46" spans="1:8" s="76" customFormat="1" ht="53.1" customHeight="1" x14ac:dyDescent="0.25">
      <c r="A46" s="13">
        <v>20</v>
      </c>
      <c r="B46" s="12" t="s">
        <v>133</v>
      </c>
      <c r="C46" s="8" t="s">
        <v>149</v>
      </c>
      <c r="D46" s="8">
        <v>5.8</v>
      </c>
      <c r="E46" s="78" t="s">
        <v>134</v>
      </c>
      <c r="F46" s="17">
        <v>650</v>
      </c>
      <c r="G46" s="67">
        <v>5</v>
      </c>
      <c r="H46" s="11">
        <v>5.8</v>
      </c>
    </row>
    <row r="47" spans="1:8" s="65" customFormat="1" ht="53.1" customHeight="1" x14ac:dyDescent="0.25">
      <c r="A47" s="13">
        <v>21</v>
      </c>
      <c r="B47" s="12" t="s">
        <v>47</v>
      </c>
      <c r="C47" s="89" t="s">
        <v>149</v>
      </c>
      <c r="D47" s="90"/>
      <c r="E47" s="69" t="s">
        <v>48</v>
      </c>
      <c r="F47" s="89" t="s">
        <v>49</v>
      </c>
      <c r="G47" s="91"/>
      <c r="H47" s="11">
        <v>10</v>
      </c>
    </row>
    <row r="48" spans="1:8" ht="19.149999999999999" customHeight="1" x14ac:dyDescent="0.25">
      <c r="A48" s="126" t="s">
        <v>17</v>
      </c>
      <c r="B48" s="127"/>
      <c r="C48" s="127"/>
      <c r="D48" s="127"/>
      <c r="E48" s="127"/>
      <c r="F48" s="127"/>
      <c r="G48" s="128"/>
      <c r="H48" s="83">
        <f>SUM(H14,H16,H18,H20,H22,H24,H26,H28,H30,H32,H34,H36,H38:H40,H41,H43,H44,H45,H46,H47)</f>
        <v>1158.9999999999998</v>
      </c>
    </row>
    <row r="49" spans="1:8" ht="19.149999999999999" customHeight="1" x14ac:dyDescent="0.25">
      <c r="A49" s="117" t="s">
        <v>16</v>
      </c>
      <c r="B49" s="118"/>
      <c r="C49" s="118"/>
      <c r="D49" s="118"/>
      <c r="E49" s="118"/>
      <c r="F49" s="118"/>
      <c r="G49" s="119"/>
      <c r="H49" s="85">
        <v>68.400000000000006</v>
      </c>
    </row>
    <row r="50" spans="1:8" ht="19.149999999999999" customHeight="1" thickBot="1" x14ac:dyDescent="0.3">
      <c r="A50" s="104" t="s">
        <v>20</v>
      </c>
      <c r="B50" s="105"/>
      <c r="C50" s="105"/>
      <c r="D50" s="105"/>
      <c r="E50" s="105"/>
      <c r="F50" s="105"/>
      <c r="G50" s="106"/>
      <c r="H50" s="84">
        <f>SUM(H15,H17,H19,H21,H23,H25,H27,H29,H31,H33,H35,H37,H42)</f>
        <v>493.20000000000005</v>
      </c>
    </row>
    <row r="51" spans="1:8" ht="17.850000000000001" customHeight="1" thickBot="1" x14ac:dyDescent="0.3">
      <c r="A51" s="95" t="s">
        <v>2</v>
      </c>
      <c r="B51" s="96"/>
      <c r="C51" s="96"/>
      <c r="D51" s="96"/>
      <c r="E51" s="96"/>
      <c r="F51" s="96"/>
      <c r="G51" s="96"/>
      <c r="H51" s="97"/>
    </row>
    <row r="52" spans="1:8" ht="53.1" customHeight="1" x14ac:dyDescent="0.25">
      <c r="A52" s="66">
        <v>22</v>
      </c>
      <c r="B52" s="15" t="s">
        <v>50</v>
      </c>
      <c r="C52" s="100" t="s">
        <v>150</v>
      </c>
      <c r="D52" s="101"/>
      <c r="E52" s="70" t="s">
        <v>51</v>
      </c>
      <c r="F52" s="98" t="s">
        <v>55</v>
      </c>
      <c r="G52" s="99"/>
      <c r="H52" s="16">
        <v>12.2</v>
      </c>
    </row>
    <row r="53" spans="1:8" ht="53.1" customHeight="1" x14ac:dyDescent="0.25">
      <c r="A53" s="13">
        <v>23</v>
      </c>
      <c r="B53" s="12" t="s">
        <v>54</v>
      </c>
      <c r="C53" s="89" t="s">
        <v>151</v>
      </c>
      <c r="D53" s="90"/>
      <c r="E53" s="69" t="s">
        <v>48</v>
      </c>
      <c r="F53" s="89" t="s">
        <v>56</v>
      </c>
      <c r="G53" s="90"/>
      <c r="H53" s="11">
        <v>257.89999999999998</v>
      </c>
    </row>
    <row r="54" spans="1:8" ht="17.25" customHeight="1" x14ac:dyDescent="0.25">
      <c r="A54" s="13"/>
      <c r="B54" s="92" t="s">
        <v>9</v>
      </c>
      <c r="C54" s="93"/>
      <c r="D54" s="93"/>
      <c r="E54" s="93"/>
      <c r="F54" s="93"/>
      <c r="G54" s="94"/>
      <c r="H54" s="11">
        <f>SUM(H52:H53)</f>
        <v>270.09999999999997</v>
      </c>
    </row>
    <row r="55" spans="1:8" ht="56.45" customHeight="1" x14ac:dyDescent="0.25">
      <c r="A55" s="13">
        <v>24</v>
      </c>
      <c r="B55" s="12" t="s">
        <v>52</v>
      </c>
      <c r="C55" s="89" t="s">
        <v>150</v>
      </c>
      <c r="D55" s="90"/>
      <c r="E55" s="70" t="s">
        <v>51</v>
      </c>
      <c r="F55" s="89" t="s">
        <v>57</v>
      </c>
      <c r="G55" s="90"/>
      <c r="H55" s="11">
        <v>46.6</v>
      </c>
    </row>
    <row r="56" spans="1:8" s="65" customFormat="1" ht="56.45" customHeight="1" x14ac:dyDescent="0.25">
      <c r="A56" s="13">
        <v>25</v>
      </c>
      <c r="B56" s="12" t="s">
        <v>53</v>
      </c>
      <c r="C56" s="89" t="s">
        <v>150</v>
      </c>
      <c r="D56" s="90"/>
      <c r="E56" s="69" t="s">
        <v>48</v>
      </c>
      <c r="F56" s="89" t="s">
        <v>58</v>
      </c>
      <c r="G56" s="90"/>
      <c r="H56" s="11">
        <v>99.7</v>
      </c>
    </row>
    <row r="57" spans="1:8" ht="17.25" customHeight="1" x14ac:dyDescent="0.25">
      <c r="A57" s="13"/>
      <c r="B57" s="92" t="s">
        <v>11</v>
      </c>
      <c r="C57" s="93"/>
      <c r="D57" s="93"/>
      <c r="E57" s="93"/>
      <c r="F57" s="93"/>
      <c r="G57" s="94"/>
      <c r="H57" s="68">
        <f>SUM(H55:H56)</f>
        <v>146.30000000000001</v>
      </c>
    </row>
    <row r="58" spans="1:8" ht="53.1" customHeight="1" x14ac:dyDescent="0.25">
      <c r="A58" s="13">
        <v>26</v>
      </c>
      <c r="B58" s="12" t="s">
        <v>60</v>
      </c>
      <c r="C58" s="89" t="s">
        <v>151</v>
      </c>
      <c r="D58" s="90"/>
      <c r="E58" s="69" t="s">
        <v>59</v>
      </c>
      <c r="F58" s="129" t="s">
        <v>61</v>
      </c>
      <c r="G58" s="91"/>
      <c r="H58" s="11">
        <v>12</v>
      </c>
    </row>
    <row r="59" spans="1:8" s="71" customFormat="1" ht="53.1" customHeight="1" x14ac:dyDescent="0.25">
      <c r="A59" s="13">
        <v>27</v>
      </c>
      <c r="B59" s="12" t="s">
        <v>62</v>
      </c>
      <c r="C59" s="89" t="s">
        <v>151</v>
      </c>
      <c r="D59" s="90"/>
      <c r="E59" s="69" t="s">
        <v>51</v>
      </c>
      <c r="F59" s="89" t="s">
        <v>63</v>
      </c>
      <c r="G59" s="91"/>
      <c r="H59" s="11">
        <v>4.2</v>
      </c>
    </row>
    <row r="60" spans="1:8" s="71" customFormat="1" ht="53.1" customHeight="1" x14ac:dyDescent="0.25">
      <c r="A60" s="13">
        <v>28</v>
      </c>
      <c r="B60" s="12" t="s">
        <v>64</v>
      </c>
      <c r="C60" s="89" t="s">
        <v>151</v>
      </c>
      <c r="D60" s="90"/>
      <c r="E60" s="69" t="s">
        <v>59</v>
      </c>
      <c r="F60" s="129" t="s">
        <v>65</v>
      </c>
      <c r="G60" s="91"/>
      <c r="H60" s="11">
        <v>9</v>
      </c>
    </row>
    <row r="61" spans="1:8" s="71" customFormat="1" ht="53.1" customHeight="1" x14ac:dyDescent="0.25">
      <c r="A61" s="13">
        <v>29</v>
      </c>
      <c r="B61" s="12" t="s">
        <v>66</v>
      </c>
      <c r="C61" s="89" t="s">
        <v>151</v>
      </c>
      <c r="D61" s="90"/>
      <c r="E61" s="69" t="s">
        <v>59</v>
      </c>
      <c r="F61" s="129" t="s">
        <v>67</v>
      </c>
      <c r="G61" s="91"/>
      <c r="H61" s="11">
        <v>1.3</v>
      </c>
    </row>
    <row r="62" spans="1:8" s="71" customFormat="1" ht="53.1" customHeight="1" x14ac:dyDescent="0.25">
      <c r="A62" s="13">
        <v>30</v>
      </c>
      <c r="B62" s="12" t="s">
        <v>68</v>
      </c>
      <c r="C62" s="89" t="s">
        <v>151</v>
      </c>
      <c r="D62" s="90"/>
      <c r="E62" s="69" t="s">
        <v>51</v>
      </c>
      <c r="F62" s="129" t="s">
        <v>69</v>
      </c>
      <c r="G62" s="91"/>
      <c r="H62" s="11">
        <v>3</v>
      </c>
    </row>
    <row r="63" spans="1:8" ht="17.25" customHeight="1" x14ac:dyDescent="0.25">
      <c r="A63" s="13"/>
      <c r="B63" s="92" t="s">
        <v>74</v>
      </c>
      <c r="C63" s="93"/>
      <c r="D63" s="93"/>
      <c r="E63" s="93"/>
      <c r="F63" s="93"/>
      <c r="G63" s="94"/>
      <c r="H63" s="11">
        <f>SUM(H58:H62)</f>
        <v>29.5</v>
      </c>
    </row>
    <row r="64" spans="1:8" s="71" customFormat="1" ht="53.1" customHeight="1" x14ac:dyDescent="0.25">
      <c r="A64" s="13">
        <v>31</v>
      </c>
      <c r="B64" s="73" t="s">
        <v>70</v>
      </c>
      <c r="C64" s="89" t="s">
        <v>149</v>
      </c>
      <c r="D64" s="90"/>
      <c r="E64" s="8" t="s">
        <v>59</v>
      </c>
      <c r="F64" s="129" t="s">
        <v>71</v>
      </c>
      <c r="G64" s="91"/>
      <c r="H64" s="61">
        <v>35</v>
      </c>
    </row>
    <row r="65" spans="1:8" s="71" customFormat="1" ht="53.1" customHeight="1" x14ac:dyDescent="0.25">
      <c r="A65" s="13">
        <v>32</v>
      </c>
      <c r="B65" s="73" t="s">
        <v>72</v>
      </c>
      <c r="C65" s="89" t="s">
        <v>152</v>
      </c>
      <c r="D65" s="90"/>
      <c r="E65" s="8" t="s">
        <v>51</v>
      </c>
      <c r="F65" s="129" t="s">
        <v>73</v>
      </c>
      <c r="G65" s="91"/>
      <c r="H65" s="74">
        <v>91.1</v>
      </c>
    </row>
    <row r="66" spans="1:8" ht="31.5" customHeight="1" x14ac:dyDescent="0.25">
      <c r="A66" s="13">
        <v>33</v>
      </c>
      <c r="B66" s="12" t="s">
        <v>75</v>
      </c>
      <c r="C66" s="89" t="s">
        <v>153</v>
      </c>
      <c r="D66" s="90"/>
      <c r="E66" s="78" t="s">
        <v>105</v>
      </c>
      <c r="F66" s="9" t="s">
        <v>77</v>
      </c>
      <c r="G66" s="9" t="s">
        <v>81</v>
      </c>
      <c r="H66" s="11">
        <v>2.2999999999999998</v>
      </c>
    </row>
    <row r="67" spans="1:8" s="71" customFormat="1" ht="31.5" customHeight="1" x14ac:dyDescent="0.25">
      <c r="A67" s="13">
        <v>34</v>
      </c>
      <c r="B67" s="12" t="s">
        <v>78</v>
      </c>
      <c r="C67" s="89" t="s">
        <v>153</v>
      </c>
      <c r="D67" s="90"/>
      <c r="E67" s="79" t="s">
        <v>106</v>
      </c>
      <c r="F67" s="9" t="s">
        <v>79</v>
      </c>
      <c r="G67" s="9" t="s">
        <v>80</v>
      </c>
      <c r="H67" s="11">
        <v>2</v>
      </c>
    </row>
    <row r="68" spans="1:8" s="71" customFormat="1" ht="53.1" customHeight="1" x14ac:dyDescent="0.25">
      <c r="A68" s="13">
        <v>35</v>
      </c>
      <c r="B68" s="12" t="s">
        <v>82</v>
      </c>
      <c r="C68" s="89" t="s">
        <v>153</v>
      </c>
      <c r="D68" s="90"/>
      <c r="E68" s="78" t="s">
        <v>107</v>
      </c>
      <c r="F68" s="9" t="s">
        <v>83</v>
      </c>
      <c r="G68" s="9" t="s">
        <v>84</v>
      </c>
      <c r="H68" s="11">
        <v>4.8</v>
      </c>
    </row>
    <row r="69" spans="1:8" s="71" customFormat="1" ht="53.1" customHeight="1" x14ac:dyDescent="0.25">
      <c r="A69" s="13">
        <v>36</v>
      </c>
      <c r="B69" s="12" t="s">
        <v>85</v>
      </c>
      <c r="C69" s="89" t="s">
        <v>153</v>
      </c>
      <c r="D69" s="90"/>
      <c r="E69" s="79" t="s">
        <v>108</v>
      </c>
      <c r="F69" s="9" t="s">
        <v>88</v>
      </c>
      <c r="G69" s="9" t="s">
        <v>86</v>
      </c>
      <c r="H69" s="11">
        <v>1.1000000000000001</v>
      </c>
    </row>
    <row r="70" spans="1:8" s="71" customFormat="1" ht="31.5" customHeight="1" x14ac:dyDescent="0.25">
      <c r="A70" s="13">
        <v>37</v>
      </c>
      <c r="B70" s="12" t="s">
        <v>144</v>
      </c>
      <c r="C70" s="89" t="s">
        <v>153</v>
      </c>
      <c r="D70" s="90"/>
      <c r="E70" s="79" t="s">
        <v>109</v>
      </c>
      <c r="F70" s="9" t="s">
        <v>89</v>
      </c>
      <c r="G70" s="9" t="s">
        <v>87</v>
      </c>
      <c r="H70" s="11">
        <v>2.4</v>
      </c>
    </row>
    <row r="71" spans="1:8" s="75" customFormat="1" ht="53.1" customHeight="1" x14ac:dyDescent="0.25">
      <c r="A71" s="13">
        <v>38</v>
      </c>
      <c r="B71" s="12" t="s">
        <v>101</v>
      </c>
      <c r="C71" s="89" t="s">
        <v>153</v>
      </c>
      <c r="D71" s="90"/>
      <c r="E71" s="78" t="s">
        <v>110</v>
      </c>
      <c r="F71" s="8" t="s">
        <v>111</v>
      </c>
      <c r="G71" s="8" t="s">
        <v>112</v>
      </c>
      <c r="H71" s="11">
        <v>4.8</v>
      </c>
    </row>
    <row r="72" spans="1:8" s="71" customFormat="1" ht="31.5" customHeight="1" x14ac:dyDescent="0.25">
      <c r="A72" s="13">
        <v>39</v>
      </c>
      <c r="B72" s="12" t="s">
        <v>90</v>
      </c>
      <c r="C72" s="89" t="s">
        <v>153</v>
      </c>
      <c r="D72" s="90"/>
      <c r="E72" s="78" t="s">
        <v>113</v>
      </c>
      <c r="F72" s="9" t="s">
        <v>88</v>
      </c>
      <c r="G72" s="9" t="s">
        <v>86</v>
      </c>
      <c r="H72" s="11">
        <v>1</v>
      </c>
    </row>
    <row r="73" spans="1:8" s="71" customFormat="1" ht="31.5" customHeight="1" x14ac:dyDescent="0.25">
      <c r="A73" s="13">
        <v>40</v>
      </c>
      <c r="B73" s="12" t="s">
        <v>91</v>
      </c>
      <c r="C73" s="89" t="s">
        <v>153</v>
      </c>
      <c r="D73" s="90"/>
      <c r="E73" s="78" t="s">
        <v>114</v>
      </c>
      <c r="F73" s="9" t="s">
        <v>88</v>
      </c>
      <c r="G73" s="9" t="s">
        <v>76</v>
      </c>
      <c r="H73" s="11">
        <v>1.4</v>
      </c>
    </row>
    <row r="74" spans="1:8" s="71" customFormat="1" ht="53.1" customHeight="1" x14ac:dyDescent="0.25">
      <c r="A74" s="13">
        <v>41</v>
      </c>
      <c r="B74" s="12" t="s">
        <v>93</v>
      </c>
      <c r="C74" s="89" t="s">
        <v>153</v>
      </c>
      <c r="D74" s="90"/>
      <c r="E74" s="78" t="s">
        <v>115</v>
      </c>
      <c r="F74" s="9" t="s">
        <v>92</v>
      </c>
      <c r="G74" s="9" t="s">
        <v>84</v>
      </c>
      <c r="H74" s="11">
        <v>5.0999999999999996</v>
      </c>
    </row>
    <row r="75" spans="1:8" s="71" customFormat="1" ht="53.1" customHeight="1" x14ac:dyDescent="0.25">
      <c r="A75" s="13">
        <v>42</v>
      </c>
      <c r="B75" s="12" t="s">
        <v>99</v>
      </c>
      <c r="C75" s="89" t="s">
        <v>153</v>
      </c>
      <c r="D75" s="90"/>
      <c r="E75" s="78" t="s">
        <v>116</v>
      </c>
      <c r="F75" s="9" t="s">
        <v>89</v>
      </c>
      <c r="G75" s="9" t="s">
        <v>81</v>
      </c>
      <c r="H75" s="11">
        <v>2.6</v>
      </c>
    </row>
    <row r="76" spans="1:8" s="71" customFormat="1" ht="53.1" customHeight="1" x14ac:dyDescent="0.25">
      <c r="A76" s="13">
        <v>43</v>
      </c>
      <c r="B76" s="12" t="s">
        <v>94</v>
      </c>
      <c r="C76" s="89" t="s">
        <v>153</v>
      </c>
      <c r="D76" s="90"/>
      <c r="E76" s="78" t="s">
        <v>117</v>
      </c>
      <c r="F76" s="9" t="s">
        <v>95</v>
      </c>
      <c r="G76" s="9" t="s">
        <v>86</v>
      </c>
      <c r="H76" s="11">
        <v>1.4</v>
      </c>
    </row>
    <row r="77" spans="1:8" s="72" customFormat="1" ht="53.1" customHeight="1" x14ac:dyDescent="0.25">
      <c r="A77" s="13">
        <v>44</v>
      </c>
      <c r="B77" s="12" t="s">
        <v>96</v>
      </c>
      <c r="C77" s="89" t="s">
        <v>153</v>
      </c>
      <c r="D77" s="90"/>
      <c r="E77" s="78" t="s">
        <v>118</v>
      </c>
      <c r="F77" s="9" t="s">
        <v>97</v>
      </c>
      <c r="G77" s="9" t="s">
        <v>76</v>
      </c>
      <c r="H77" s="11">
        <v>1.6</v>
      </c>
    </row>
    <row r="78" spans="1:8" s="72" customFormat="1" ht="53.1" customHeight="1" x14ac:dyDescent="0.25">
      <c r="A78" s="13">
        <v>45</v>
      </c>
      <c r="B78" s="12" t="s">
        <v>98</v>
      </c>
      <c r="C78" s="89" t="s">
        <v>153</v>
      </c>
      <c r="D78" s="90"/>
      <c r="E78" s="80" t="s">
        <v>119</v>
      </c>
      <c r="F78" s="8" t="s">
        <v>120</v>
      </c>
      <c r="G78" s="8" t="s">
        <v>121</v>
      </c>
      <c r="H78" s="11">
        <v>4.2</v>
      </c>
    </row>
    <row r="79" spans="1:8" s="75" customFormat="1" ht="31.5" customHeight="1" x14ac:dyDescent="0.25">
      <c r="A79" s="13">
        <v>46</v>
      </c>
      <c r="B79" s="12" t="s">
        <v>100</v>
      </c>
      <c r="C79" s="89" t="s">
        <v>153</v>
      </c>
      <c r="D79" s="90"/>
      <c r="E79" s="78" t="s">
        <v>122</v>
      </c>
      <c r="F79" s="9" t="s">
        <v>77</v>
      </c>
      <c r="G79" s="9" t="s">
        <v>76</v>
      </c>
      <c r="H79" s="11">
        <v>1.6</v>
      </c>
    </row>
    <row r="80" spans="1:8" s="75" customFormat="1" ht="53.1" customHeight="1" x14ac:dyDescent="0.25">
      <c r="A80" s="13">
        <v>47</v>
      </c>
      <c r="B80" s="12" t="s">
        <v>102</v>
      </c>
      <c r="C80" s="89" t="s">
        <v>153</v>
      </c>
      <c r="D80" s="90"/>
      <c r="E80" s="78" t="s">
        <v>145</v>
      </c>
      <c r="F80" s="9" t="s">
        <v>103</v>
      </c>
      <c r="G80" s="9" t="s">
        <v>86</v>
      </c>
      <c r="H80" s="11">
        <v>1.4</v>
      </c>
    </row>
    <row r="81" spans="1:9" s="75" customFormat="1" ht="53.1" customHeight="1" x14ac:dyDescent="0.25">
      <c r="A81" s="13">
        <v>48</v>
      </c>
      <c r="B81" s="12" t="s">
        <v>104</v>
      </c>
      <c r="C81" s="89" t="s">
        <v>153</v>
      </c>
      <c r="D81" s="90"/>
      <c r="E81" s="78" t="s">
        <v>123</v>
      </c>
      <c r="F81" s="9" t="s">
        <v>97</v>
      </c>
      <c r="G81" s="9" t="s">
        <v>76</v>
      </c>
      <c r="H81" s="11">
        <v>1.4</v>
      </c>
    </row>
    <row r="82" spans="1:9" ht="52.9" customHeight="1" x14ac:dyDescent="0.25">
      <c r="A82" s="13">
        <v>49</v>
      </c>
      <c r="B82" s="12" t="s">
        <v>47</v>
      </c>
      <c r="C82" s="89" t="s">
        <v>149</v>
      </c>
      <c r="D82" s="90"/>
      <c r="E82" s="69" t="s">
        <v>48</v>
      </c>
      <c r="F82" s="89" t="s">
        <v>49</v>
      </c>
      <c r="G82" s="91"/>
      <c r="H82" s="11">
        <v>5</v>
      </c>
    </row>
    <row r="83" spans="1:9" ht="22.15" customHeight="1" x14ac:dyDescent="0.25">
      <c r="A83" s="130" t="s">
        <v>154</v>
      </c>
      <c r="B83" s="131"/>
      <c r="C83" s="131"/>
      <c r="D83" s="131"/>
      <c r="E83" s="131"/>
      <c r="F83" s="131"/>
      <c r="G83" s="132"/>
      <c r="H83" s="83">
        <f>SUM(H54,H57,H63,H64:H82)</f>
        <v>616.09999999999991</v>
      </c>
    </row>
    <row r="84" spans="1:9" ht="22.15" customHeight="1" x14ac:dyDescent="0.25">
      <c r="A84" s="146" t="s">
        <v>21</v>
      </c>
      <c r="B84" s="147"/>
      <c r="C84" s="147"/>
      <c r="D84" s="147"/>
      <c r="E84" s="147"/>
      <c r="F84" s="147"/>
      <c r="G84" s="148"/>
      <c r="H84" s="84">
        <f>SUM(H66:H81)</f>
        <v>39.1</v>
      </c>
    </row>
    <row r="85" spans="1:9" ht="22.15" customHeight="1" thickBot="1" x14ac:dyDescent="0.3">
      <c r="A85" s="133" t="s">
        <v>13</v>
      </c>
      <c r="B85" s="134"/>
      <c r="C85" s="134"/>
      <c r="D85" s="134"/>
      <c r="E85" s="134"/>
      <c r="F85" s="134"/>
      <c r="G85" s="135"/>
      <c r="H85" s="84">
        <f>H63</f>
        <v>29.5</v>
      </c>
    </row>
    <row r="86" spans="1:9" ht="22.15" customHeight="1" x14ac:dyDescent="0.25">
      <c r="A86" s="137" t="s">
        <v>10</v>
      </c>
      <c r="B86" s="138"/>
      <c r="C86" s="138"/>
      <c r="D86" s="138"/>
      <c r="E86" s="138"/>
      <c r="F86" s="138"/>
      <c r="G86" s="139"/>
      <c r="H86" s="86">
        <f>H48+H83</f>
        <v>1775.0999999999997</v>
      </c>
    </row>
    <row r="87" spans="1:9" ht="22.15" customHeight="1" x14ac:dyDescent="0.25">
      <c r="A87" s="117" t="s">
        <v>16</v>
      </c>
      <c r="B87" s="118"/>
      <c r="C87" s="118"/>
      <c r="D87" s="118"/>
      <c r="E87" s="118"/>
      <c r="F87" s="118"/>
      <c r="G87" s="119"/>
      <c r="H87" s="85">
        <v>68.400000000000006</v>
      </c>
    </row>
    <row r="88" spans="1:9" ht="22.15" customHeight="1" thickBot="1" x14ac:dyDescent="0.3">
      <c r="A88" s="140" t="s">
        <v>22</v>
      </c>
      <c r="B88" s="141"/>
      <c r="C88" s="141"/>
      <c r="D88" s="141"/>
      <c r="E88" s="141"/>
      <c r="F88" s="141"/>
      <c r="G88" s="142"/>
      <c r="H88" s="87">
        <f>H50+H85</f>
        <v>522.70000000000005</v>
      </c>
    </row>
    <row r="89" spans="1:9" s="62" customFormat="1" ht="15.6" customHeight="1" x14ac:dyDescent="0.25">
      <c r="A89" s="1"/>
      <c r="B89" s="1"/>
      <c r="C89" s="27"/>
      <c r="D89" s="27"/>
      <c r="E89" s="28"/>
      <c r="F89" s="28"/>
      <c r="G89" s="28"/>
      <c r="H89" s="5"/>
    </row>
    <row r="90" spans="1:9" ht="27.6" customHeight="1" x14ac:dyDescent="0.25">
      <c r="B90" s="27"/>
      <c r="C90" s="144"/>
      <c r="D90" s="145"/>
      <c r="E90" s="145"/>
      <c r="F90" s="145"/>
      <c r="G90" s="145"/>
      <c r="H90" s="145"/>
    </row>
    <row r="91" spans="1:9" ht="21" customHeight="1" x14ac:dyDescent="0.25">
      <c r="B91" s="6"/>
      <c r="C91" s="143"/>
      <c r="D91" s="143"/>
      <c r="E91" s="143"/>
      <c r="F91" s="143"/>
      <c r="G91" s="143"/>
      <c r="H91" s="143"/>
      <c r="I91" s="63"/>
    </row>
    <row r="92" spans="1:9" ht="15.6" customHeight="1" x14ac:dyDescent="0.25">
      <c r="A92" s="7"/>
      <c r="B92" s="136"/>
      <c r="C92" s="136"/>
      <c r="D92" s="136"/>
      <c r="E92" s="136"/>
      <c r="F92" s="136"/>
      <c r="G92" s="136"/>
      <c r="H92" s="136"/>
    </row>
    <row r="93" spans="1:9" ht="15.6" customHeight="1" x14ac:dyDescent="0.25"/>
    <row r="94" spans="1:9" ht="18" customHeight="1" x14ac:dyDescent="0.25">
      <c r="B94" s="19"/>
      <c r="C94" s="19"/>
      <c r="D94" s="19"/>
      <c r="E94" s="29"/>
    </row>
    <row r="95" spans="1:9" x14ac:dyDescent="0.25">
      <c r="B95" s="64"/>
    </row>
  </sheetData>
  <mergeCells count="87">
    <mergeCell ref="F82:G82"/>
    <mergeCell ref="F55:G55"/>
    <mergeCell ref="C82:D82"/>
    <mergeCell ref="C66:D66"/>
    <mergeCell ref="C77:D77"/>
    <mergeCell ref="B63:G63"/>
    <mergeCell ref="F58:G58"/>
    <mergeCell ref="B57:G57"/>
    <mergeCell ref="C58:D58"/>
    <mergeCell ref="C59:D59"/>
    <mergeCell ref="F59:G59"/>
    <mergeCell ref="C60:D60"/>
    <mergeCell ref="F60:G60"/>
    <mergeCell ref="C61:D61"/>
    <mergeCell ref="F61:G61"/>
    <mergeCell ref="C62:D62"/>
    <mergeCell ref="A83:G83"/>
    <mergeCell ref="A85:G85"/>
    <mergeCell ref="B92:H92"/>
    <mergeCell ref="A86:G86"/>
    <mergeCell ref="A88:G88"/>
    <mergeCell ref="C91:H91"/>
    <mergeCell ref="C90:H90"/>
    <mergeCell ref="A84:G84"/>
    <mergeCell ref="A87:G87"/>
    <mergeCell ref="F62:G62"/>
    <mergeCell ref="C64:D64"/>
    <mergeCell ref="F64:G64"/>
    <mergeCell ref="C65:D65"/>
    <mergeCell ref="F65:G65"/>
    <mergeCell ref="H10:H11"/>
    <mergeCell ref="A13:H13"/>
    <mergeCell ref="A48:G48"/>
    <mergeCell ref="B17:G17"/>
    <mergeCell ref="B15:G15"/>
    <mergeCell ref="B19:G19"/>
    <mergeCell ref="B21:G21"/>
    <mergeCell ref="B25:G25"/>
    <mergeCell ref="B27:G27"/>
    <mergeCell ref="B29:G29"/>
    <mergeCell ref="B23:G23"/>
    <mergeCell ref="B31:G31"/>
    <mergeCell ref="B33:G33"/>
    <mergeCell ref="B35:G35"/>
    <mergeCell ref="B37:G37"/>
    <mergeCell ref="C47:D47"/>
    <mergeCell ref="G1:H1"/>
    <mergeCell ref="A50:G50"/>
    <mergeCell ref="A6:H6"/>
    <mergeCell ref="A8:H8"/>
    <mergeCell ref="E2:H2"/>
    <mergeCell ref="E3:H3"/>
    <mergeCell ref="E4:H4"/>
    <mergeCell ref="A2:B2"/>
    <mergeCell ref="A3:B4"/>
    <mergeCell ref="A7:H7"/>
    <mergeCell ref="A10:A11"/>
    <mergeCell ref="B10:B11"/>
    <mergeCell ref="C10:C11"/>
    <mergeCell ref="A49:G49"/>
    <mergeCell ref="D10:D11"/>
    <mergeCell ref="E10:G10"/>
    <mergeCell ref="F47:G47"/>
    <mergeCell ref="C56:D56"/>
    <mergeCell ref="F56:G56"/>
    <mergeCell ref="B42:G42"/>
    <mergeCell ref="A51:H51"/>
    <mergeCell ref="B54:G54"/>
    <mergeCell ref="F52:G52"/>
    <mergeCell ref="C52:D52"/>
    <mergeCell ref="C53:D53"/>
    <mergeCell ref="C55:D55"/>
    <mergeCell ref="F53:G53"/>
    <mergeCell ref="C67:D67"/>
    <mergeCell ref="C68:D68"/>
    <mergeCell ref="C69:D69"/>
    <mergeCell ref="C70:D70"/>
    <mergeCell ref="C72:D72"/>
    <mergeCell ref="C79:D79"/>
    <mergeCell ref="C71:D71"/>
    <mergeCell ref="C80:D80"/>
    <mergeCell ref="C81:D81"/>
    <mergeCell ref="C73:D73"/>
    <mergeCell ref="C74:D74"/>
    <mergeCell ref="C75:D75"/>
    <mergeCell ref="C76:D76"/>
    <mergeCell ref="C78:D78"/>
  </mergeCells>
  <pageMargins left="0.51181102362204722" right="0.31496062992125984" top="0.35433070866141736" bottom="0.35433070866141736" header="0" footer="0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opLeftCell="A19" workbookViewId="0">
      <selection activeCell="B11" sqref="B11"/>
    </sheetView>
  </sheetViews>
  <sheetFormatPr defaultColWidth="8.85546875" defaultRowHeight="16.7" customHeight="1" x14ac:dyDescent="0.25"/>
  <cols>
    <col min="1" max="1" width="3.7109375" style="24" customWidth="1"/>
    <col min="2" max="2" width="27.85546875" style="24" customWidth="1"/>
    <col min="3" max="3" width="13.85546875" style="25" customWidth="1"/>
    <col min="4" max="4" width="13.140625" style="26" customWidth="1"/>
    <col min="5" max="5" width="7.7109375" style="26" customWidth="1"/>
    <col min="6" max="6" width="8" style="26" customWidth="1"/>
    <col min="7" max="7" width="11.85546875" style="48" customWidth="1"/>
    <col min="8" max="8" width="10.7109375" style="58" customWidth="1"/>
    <col min="9" max="16384" width="8.85546875" style="26"/>
  </cols>
  <sheetData>
    <row r="1" spans="1:8" ht="15" customHeight="1" x14ac:dyDescent="0.25">
      <c r="F1" s="102"/>
      <c r="G1" s="102"/>
      <c r="H1" s="103"/>
    </row>
    <row r="2" spans="1:8" ht="28.35" customHeight="1" x14ac:dyDescent="0.25">
      <c r="A2" s="110"/>
      <c r="B2" s="110"/>
      <c r="C2" s="27"/>
      <c r="D2" s="109"/>
      <c r="E2" s="109"/>
      <c r="F2" s="109"/>
      <c r="G2" s="109"/>
      <c r="H2" s="109"/>
    </row>
    <row r="3" spans="1:8" ht="21.95" customHeight="1" x14ac:dyDescent="0.25">
      <c r="A3" s="149"/>
      <c r="B3" s="149"/>
      <c r="C3" s="27"/>
      <c r="D3" s="109"/>
      <c r="E3" s="109"/>
      <c r="F3" s="109"/>
      <c r="G3" s="109"/>
      <c r="H3" s="109"/>
    </row>
    <row r="4" spans="1:8" ht="15.75" x14ac:dyDescent="0.25">
      <c r="A4" s="149"/>
      <c r="B4" s="149"/>
      <c r="C4" s="27"/>
      <c r="D4" s="109"/>
      <c r="E4" s="109"/>
      <c r="F4" s="109"/>
      <c r="G4" s="109"/>
      <c r="H4" s="109"/>
    </row>
    <row r="5" spans="1:8" ht="15.75" x14ac:dyDescent="0.25">
      <c r="A5" s="1"/>
      <c r="B5" s="1"/>
      <c r="C5" s="27"/>
      <c r="D5" s="28"/>
      <c r="E5" s="29"/>
      <c r="F5" s="29"/>
      <c r="G5" s="30"/>
      <c r="H5" s="2"/>
    </row>
    <row r="6" spans="1:8" ht="15.75" x14ac:dyDescent="0.25">
      <c r="A6" s="108"/>
      <c r="B6" s="108"/>
      <c r="C6" s="108"/>
      <c r="D6" s="108"/>
      <c r="E6" s="108"/>
      <c r="F6" s="108"/>
      <c r="G6" s="108"/>
      <c r="H6" s="108"/>
    </row>
    <row r="7" spans="1:8" ht="48.4" customHeight="1" x14ac:dyDescent="0.25">
      <c r="A7" s="151"/>
      <c r="B7" s="151"/>
      <c r="C7" s="151"/>
      <c r="D7" s="151"/>
      <c r="E7" s="151"/>
      <c r="F7" s="151"/>
      <c r="G7" s="151"/>
      <c r="H7" s="151"/>
    </row>
    <row r="8" spans="1:8" ht="15.75" x14ac:dyDescent="0.25">
      <c r="A8" s="108"/>
      <c r="B8" s="108"/>
      <c r="C8" s="108"/>
      <c r="D8" s="108"/>
      <c r="E8" s="108"/>
      <c r="F8" s="108"/>
      <c r="G8" s="108"/>
      <c r="H8" s="108"/>
    </row>
    <row r="9" spans="1:8" ht="8.65" customHeight="1" x14ac:dyDescent="0.25">
      <c r="A9" s="3"/>
      <c r="B9" s="3"/>
      <c r="C9" s="4"/>
      <c r="D9" s="23"/>
      <c r="E9" s="23"/>
      <c r="F9" s="23"/>
      <c r="G9" s="20"/>
      <c r="H9" s="23"/>
    </row>
    <row r="10" spans="1:8" ht="129.75" customHeight="1" x14ac:dyDescent="0.25">
      <c r="A10" s="152"/>
      <c r="B10" s="88"/>
      <c r="C10" s="153"/>
      <c r="D10" s="154"/>
      <c r="E10" s="154"/>
      <c r="F10" s="154"/>
      <c r="G10" s="155"/>
      <c r="H10" s="155"/>
    </row>
    <row r="11" spans="1:8" ht="179.25" customHeight="1" x14ac:dyDescent="0.25">
      <c r="A11" s="152"/>
      <c r="B11" s="88"/>
      <c r="C11" s="153"/>
      <c r="D11" s="31"/>
      <c r="E11" s="31"/>
      <c r="F11" s="31"/>
      <c r="G11" s="155"/>
      <c r="H11" s="155"/>
    </row>
    <row r="12" spans="1:8" ht="15.75" x14ac:dyDescent="0.25">
      <c r="A12" s="1"/>
      <c r="B12" s="1"/>
      <c r="C12" s="27"/>
      <c r="D12" s="27"/>
      <c r="E12" s="27"/>
      <c r="F12" s="27"/>
      <c r="G12" s="30"/>
      <c r="H12" s="32"/>
    </row>
    <row r="13" spans="1:8" ht="17.25" customHeight="1" x14ac:dyDescent="0.25">
      <c r="A13" s="156"/>
      <c r="B13" s="154"/>
      <c r="C13" s="154"/>
      <c r="D13" s="154"/>
      <c r="E13" s="154"/>
      <c r="F13" s="154"/>
      <c r="G13" s="154"/>
      <c r="H13" s="154"/>
    </row>
    <row r="14" spans="1:8" s="37" customFormat="1" ht="15.75" x14ac:dyDescent="0.25">
      <c r="A14" s="1"/>
      <c r="B14" s="33"/>
      <c r="C14" s="31"/>
      <c r="D14" s="34"/>
      <c r="E14" s="27"/>
      <c r="F14" s="27"/>
      <c r="G14" s="35"/>
      <c r="H14" s="36"/>
    </row>
    <row r="15" spans="1:8" ht="17.25" customHeight="1" x14ac:dyDescent="0.25">
      <c r="A15" s="1"/>
      <c r="B15" s="150"/>
      <c r="C15" s="150"/>
      <c r="D15" s="150"/>
      <c r="E15" s="150"/>
      <c r="F15" s="150"/>
      <c r="G15" s="38"/>
      <c r="H15" s="39"/>
    </row>
    <row r="16" spans="1:8" ht="15.75" x14ac:dyDescent="0.25">
      <c r="A16" s="1"/>
      <c r="B16" s="33"/>
      <c r="C16" s="31"/>
      <c r="D16" s="34"/>
      <c r="E16" s="154"/>
      <c r="F16" s="154"/>
      <c r="G16" s="35"/>
      <c r="H16" s="36"/>
    </row>
    <row r="17" spans="1:8" ht="15.75" x14ac:dyDescent="0.25">
      <c r="A17" s="1"/>
      <c r="B17" s="150"/>
      <c r="C17" s="150"/>
      <c r="D17" s="150"/>
      <c r="E17" s="150"/>
      <c r="F17" s="150"/>
      <c r="G17" s="38"/>
      <c r="H17" s="39"/>
    </row>
    <row r="18" spans="1:8" ht="107.85" customHeight="1" x14ac:dyDescent="0.25">
      <c r="A18" s="1"/>
      <c r="B18" s="33"/>
      <c r="C18" s="31"/>
      <c r="D18" s="34"/>
      <c r="E18" s="27"/>
      <c r="F18" s="27"/>
      <c r="G18" s="40"/>
      <c r="H18" s="36"/>
    </row>
    <row r="19" spans="1:8" ht="47.85" customHeight="1" x14ac:dyDescent="0.25">
      <c r="A19" s="1"/>
      <c r="B19" s="33"/>
      <c r="C19" s="31"/>
      <c r="D19" s="34"/>
      <c r="E19" s="154"/>
      <c r="F19" s="154"/>
      <c r="G19" s="40"/>
      <c r="H19" s="36"/>
    </row>
    <row r="20" spans="1:8" ht="15.6" customHeight="1" x14ac:dyDescent="0.25">
      <c r="A20" s="1"/>
      <c r="B20" s="150"/>
      <c r="C20" s="150"/>
      <c r="D20" s="150"/>
      <c r="E20" s="150"/>
      <c r="F20" s="150"/>
      <c r="G20" s="38"/>
      <c r="H20" s="39"/>
    </row>
    <row r="21" spans="1:8" ht="36.4" customHeight="1" x14ac:dyDescent="0.25">
      <c r="A21" s="1"/>
      <c r="B21" s="33"/>
      <c r="C21" s="31"/>
      <c r="D21" s="41"/>
      <c r="E21" s="27"/>
      <c r="F21" s="27"/>
      <c r="G21" s="40"/>
      <c r="H21" s="36"/>
    </row>
    <row r="22" spans="1:8" ht="15.75" x14ac:dyDescent="0.25">
      <c r="A22" s="157"/>
      <c r="B22" s="158"/>
      <c r="C22" s="158"/>
      <c r="D22" s="158"/>
      <c r="E22" s="158"/>
      <c r="F22" s="158"/>
      <c r="G22" s="42"/>
      <c r="H22" s="43"/>
    </row>
    <row r="23" spans="1:8" ht="14.1" customHeight="1" x14ac:dyDescent="0.25">
      <c r="A23" s="158"/>
      <c r="B23" s="158"/>
      <c r="C23" s="158"/>
      <c r="D23" s="158"/>
      <c r="E23" s="158"/>
      <c r="F23" s="158"/>
      <c r="G23" s="42"/>
      <c r="H23" s="39"/>
    </row>
    <row r="24" spans="1:8" ht="17.850000000000001" customHeight="1" x14ac:dyDescent="0.25">
      <c r="A24" s="159"/>
      <c r="B24" s="160"/>
      <c r="C24" s="160"/>
      <c r="D24" s="160"/>
      <c r="E24" s="160"/>
      <c r="F24" s="160"/>
      <c r="G24" s="160"/>
      <c r="H24" s="160"/>
    </row>
    <row r="25" spans="1:8" ht="28.35" customHeight="1" x14ac:dyDescent="0.25">
      <c r="A25" s="1"/>
      <c r="B25" s="33"/>
      <c r="C25" s="31"/>
      <c r="D25" s="44"/>
      <c r="E25" s="154"/>
      <c r="F25" s="154"/>
      <c r="G25" s="40"/>
      <c r="H25" s="36"/>
    </row>
    <row r="26" spans="1:8" ht="54.75" customHeight="1" x14ac:dyDescent="0.25">
      <c r="A26" s="1"/>
      <c r="B26" s="33"/>
      <c r="C26" s="31"/>
      <c r="D26" s="44"/>
      <c r="E26" s="153"/>
      <c r="F26" s="153"/>
      <c r="G26" s="40"/>
      <c r="H26" s="36"/>
    </row>
    <row r="27" spans="1:8" ht="15.6" customHeight="1" x14ac:dyDescent="0.25">
      <c r="A27" s="1"/>
      <c r="B27" s="150"/>
      <c r="C27" s="150"/>
      <c r="D27" s="150"/>
      <c r="E27" s="150"/>
      <c r="F27" s="150"/>
      <c r="G27" s="38"/>
      <c r="H27" s="39"/>
    </row>
    <row r="28" spans="1:8" ht="56.45" customHeight="1" x14ac:dyDescent="0.25">
      <c r="A28" s="1"/>
      <c r="B28" s="33"/>
      <c r="C28" s="31"/>
      <c r="D28" s="44"/>
      <c r="E28" s="153"/>
      <c r="F28" s="153"/>
      <c r="G28" s="40"/>
      <c r="H28" s="36"/>
    </row>
    <row r="29" spans="1:8" ht="15.6" customHeight="1" x14ac:dyDescent="0.25">
      <c r="A29" s="1"/>
      <c r="B29" s="150"/>
      <c r="C29" s="150"/>
      <c r="D29" s="150"/>
      <c r="E29" s="150"/>
      <c r="F29" s="150"/>
      <c r="G29" s="38"/>
      <c r="H29" s="39"/>
    </row>
    <row r="30" spans="1:8" ht="27.2" customHeight="1" x14ac:dyDescent="0.25">
      <c r="A30" s="1"/>
      <c r="B30" s="33"/>
      <c r="C30" s="31"/>
      <c r="D30" s="45"/>
      <c r="E30" s="154"/>
      <c r="F30" s="154"/>
      <c r="G30" s="40"/>
      <c r="H30" s="36"/>
    </row>
    <row r="31" spans="1:8" ht="51.75" customHeight="1" x14ac:dyDescent="0.25">
      <c r="A31" s="1"/>
      <c r="B31" s="33"/>
      <c r="C31" s="31"/>
      <c r="D31" s="45"/>
      <c r="E31" s="154"/>
      <c r="F31" s="154"/>
      <c r="G31" s="40"/>
      <c r="H31" s="36"/>
    </row>
    <row r="32" spans="1:8" ht="24.75" customHeight="1" x14ac:dyDescent="0.25">
      <c r="A32" s="1"/>
      <c r="B32" s="150"/>
      <c r="C32" s="150"/>
      <c r="D32" s="150"/>
      <c r="E32" s="150"/>
      <c r="F32" s="150"/>
      <c r="G32" s="38"/>
      <c r="H32" s="39"/>
    </row>
    <row r="33" spans="1:9" ht="15.75" x14ac:dyDescent="0.25">
      <c r="A33" s="1"/>
      <c r="B33" s="33"/>
      <c r="C33" s="31"/>
      <c r="D33" s="45"/>
      <c r="E33" s="154"/>
      <c r="F33" s="154"/>
      <c r="G33" s="40"/>
      <c r="H33" s="36"/>
    </row>
    <row r="34" spans="1:9" ht="16.7" customHeight="1" x14ac:dyDescent="0.25">
      <c r="A34" s="1"/>
      <c r="B34" s="150"/>
      <c r="C34" s="150"/>
      <c r="D34" s="150"/>
      <c r="E34" s="150"/>
      <c r="F34" s="150"/>
      <c r="G34" s="38"/>
      <c r="H34" s="39"/>
    </row>
    <row r="35" spans="1:9" ht="48.95" customHeight="1" x14ac:dyDescent="0.25">
      <c r="A35" s="27"/>
      <c r="B35" s="46"/>
      <c r="C35" s="31"/>
      <c r="D35" s="47"/>
      <c r="E35" s="164"/>
      <c r="F35" s="164"/>
      <c r="G35" s="40"/>
      <c r="H35" s="48"/>
    </row>
    <row r="36" spans="1:9" ht="48.95" customHeight="1" x14ac:dyDescent="0.25">
      <c r="A36" s="1"/>
      <c r="B36" s="33"/>
      <c r="C36" s="31"/>
      <c r="D36" s="34"/>
      <c r="E36" s="27"/>
      <c r="F36" s="27"/>
      <c r="G36" s="40"/>
      <c r="H36" s="36"/>
    </row>
    <row r="37" spans="1:9" ht="48.95" customHeight="1" x14ac:dyDescent="0.25">
      <c r="A37" s="1"/>
      <c r="B37" s="49"/>
      <c r="C37" s="31"/>
      <c r="D37" s="34"/>
      <c r="E37" s="31"/>
      <c r="F37" s="31"/>
      <c r="G37" s="40"/>
      <c r="H37" s="36"/>
    </row>
    <row r="38" spans="1:9" ht="58.7" customHeight="1" x14ac:dyDescent="0.25">
      <c r="A38" s="27"/>
      <c r="B38" s="33"/>
      <c r="C38" s="31"/>
      <c r="D38" s="34"/>
      <c r="E38" s="154"/>
      <c r="F38" s="154"/>
      <c r="G38" s="40"/>
      <c r="H38" s="36"/>
    </row>
    <row r="39" spans="1:9" s="51" customFormat="1" ht="15.6" customHeight="1" x14ac:dyDescent="0.25">
      <c r="A39" s="27"/>
      <c r="B39" s="150"/>
      <c r="C39" s="150"/>
      <c r="D39" s="150"/>
      <c r="E39" s="150"/>
      <c r="F39" s="150"/>
      <c r="G39" s="38"/>
      <c r="H39" s="50"/>
    </row>
    <row r="40" spans="1:9" ht="17.25" customHeight="1" x14ac:dyDescent="0.25">
      <c r="A40" s="165"/>
      <c r="B40" s="165"/>
      <c r="C40" s="165"/>
      <c r="D40" s="165"/>
      <c r="E40" s="165"/>
      <c r="F40" s="165"/>
      <c r="G40" s="52"/>
      <c r="H40" s="43"/>
    </row>
    <row r="41" spans="1:9" ht="17.25" customHeight="1" x14ac:dyDescent="0.25">
      <c r="A41" s="161"/>
      <c r="B41" s="161"/>
      <c r="C41" s="161"/>
      <c r="D41" s="161"/>
      <c r="E41" s="161"/>
      <c r="F41" s="161"/>
      <c r="G41" s="42"/>
      <c r="H41" s="39"/>
    </row>
    <row r="42" spans="1:9" ht="17.25" customHeight="1" x14ac:dyDescent="0.25">
      <c r="A42" s="161"/>
      <c r="B42" s="161"/>
      <c r="C42" s="161"/>
      <c r="D42" s="161"/>
      <c r="E42" s="161"/>
      <c r="F42" s="161"/>
      <c r="G42" s="42"/>
      <c r="H42" s="39"/>
    </row>
    <row r="43" spans="1:9" ht="19.7" customHeight="1" x14ac:dyDescent="0.25">
      <c r="A43" s="157"/>
      <c r="B43" s="157"/>
      <c r="C43" s="157"/>
      <c r="D43" s="157"/>
      <c r="E43" s="157"/>
      <c r="F43" s="157"/>
      <c r="G43" s="53"/>
      <c r="H43" s="43"/>
    </row>
    <row r="44" spans="1:9" ht="16.149999999999999" customHeight="1" x14ac:dyDescent="0.25">
      <c r="A44" s="158"/>
      <c r="B44" s="158"/>
      <c r="C44" s="158"/>
      <c r="D44" s="158"/>
      <c r="E44" s="158"/>
      <c r="F44" s="158"/>
      <c r="G44" s="42"/>
      <c r="H44" s="39"/>
    </row>
    <row r="45" spans="1:9" s="54" customFormat="1" ht="15.6" customHeight="1" x14ac:dyDescent="0.25">
      <c r="A45" s="1"/>
      <c r="B45" s="1"/>
      <c r="C45" s="27"/>
      <c r="D45" s="28"/>
      <c r="E45" s="28"/>
      <c r="F45" s="28"/>
      <c r="G45" s="30"/>
      <c r="H45" s="5"/>
    </row>
    <row r="46" spans="1:9" ht="15.6" customHeight="1" x14ac:dyDescent="0.25">
      <c r="A46" s="1"/>
      <c r="B46" s="27"/>
      <c r="C46" s="154"/>
      <c r="D46" s="154"/>
      <c r="E46" s="154"/>
      <c r="F46" s="154"/>
      <c r="G46" s="154"/>
      <c r="H46" s="154"/>
    </row>
    <row r="47" spans="1:9" ht="15.6" customHeight="1" x14ac:dyDescent="0.25">
      <c r="A47" s="1"/>
      <c r="B47" s="6"/>
      <c r="C47" s="162"/>
      <c r="D47" s="162"/>
      <c r="E47" s="162"/>
      <c r="F47" s="162"/>
      <c r="G47" s="162"/>
      <c r="H47" s="162"/>
    </row>
    <row r="48" spans="1:9" ht="15.6" customHeight="1" x14ac:dyDescent="0.25">
      <c r="A48" s="1"/>
      <c r="B48" s="55"/>
      <c r="C48" s="163"/>
      <c r="D48" s="163"/>
      <c r="E48" s="163"/>
      <c r="F48" s="163"/>
      <c r="G48" s="163"/>
      <c r="H48" s="163"/>
      <c r="I48" s="56"/>
    </row>
    <row r="49" spans="1:8" ht="15.6" customHeight="1" x14ac:dyDescent="0.25">
      <c r="A49" s="7"/>
      <c r="B49" s="136"/>
      <c r="C49" s="136"/>
      <c r="D49" s="136"/>
      <c r="E49" s="136"/>
      <c r="F49" s="136"/>
      <c r="G49" s="136"/>
      <c r="H49" s="136"/>
    </row>
    <row r="50" spans="1:8" ht="15.6" customHeight="1" x14ac:dyDescent="0.25">
      <c r="A50" s="1"/>
      <c r="B50" s="1"/>
      <c r="C50" s="27"/>
      <c r="D50" s="28"/>
      <c r="E50" s="28"/>
      <c r="F50" s="28"/>
      <c r="G50" s="30"/>
      <c r="H50" s="5"/>
    </row>
    <row r="51" spans="1:8" ht="15.75" x14ac:dyDescent="0.25">
      <c r="A51" s="1"/>
      <c r="B51" s="19"/>
      <c r="C51" s="19"/>
      <c r="D51" s="29"/>
      <c r="E51" s="28"/>
      <c r="F51" s="28"/>
      <c r="G51" s="57"/>
      <c r="H51" s="5"/>
    </row>
    <row r="52" spans="1:8" ht="15.75" x14ac:dyDescent="0.25">
      <c r="A52" s="1"/>
      <c r="B52" s="1"/>
      <c r="C52" s="27"/>
      <c r="D52" s="28"/>
      <c r="E52" s="28"/>
      <c r="F52" s="28"/>
      <c r="G52" s="30"/>
      <c r="H52" s="5"/>
    </row>
    <row r="53" spans="1:8" ht="15.75" x14ac:dyDescent="0.25">
      <c r="A53" s="1"/>
      <c r="B53" s="1"/>
      <c r="C53" s="27"/>
      <c r="D53" s="28"/>
      <c r="E53" s="28"/>
      <c r="F53" s="28"/>
      <c r="G53" s="30"/>
      <c r="H53" s="5"/>
    </row>
    <row r="54" spans="1:8" ht="15.75" x14ac:dyDescent="0.25">
      <c r="A54" s="1"/>
      <c r="B54" s="1"/>
      <c r="C54" s="27"/>
      <c r="D54" s="28"/>
      <c r="E54" s="28"/>
      <c r="F54" s="28"/>
      <c r="G54" s="30"/>
      <c r="H54" s="5"/>
    </row>
    <row r="55" spans="1:8" ht="15.75" x14ac:dyDescent="0.25"/>
  </sheetData>
  <mergeCells count="45">
    <mergeCell ref="B49:H49"/>
    <mergeCell ref="G10:G11"/>
    <mergeCell ref="A42:F42"/>
    <mergeCell ref="A43:F43"/>
    <mergeCell ref="A44:F44"/>
    <mergeCell ref="C46:H46"/>
    <mergeCell ref="C47:H47"/>
    <mergeCell ref="C48:H48"/>
    <mergeCell ref="B34:F34"/>
    <mergeCell ref="E35:F35"/>
    <mergeCell ref="E38:F38"/>
    <mergeCell ref="B39:F39"/>
    <mergeCell ref="A40:F40"/>
    <mergeCell ref="A41:F41"/>
    <mergeCell ref="E28:F28"/>
    <mergeCell ref="B29:F29"/>
    <mergeCell ref="E30:F30"/>
    <mergeCell ref="E31:F31"/>
    <mergeCell ref="B32:F32"/>
    <mergeCell ref="E33:F33"/>
    <mergeCell ref="A22:F22"/>
    <mergeCell ref="A23:F23"/>
    <mergeCell ref="A24:H24"/>
    <mergeCell ref="E25:F25"/>
    <mergeCell ref="E26:F26"/>
    <mergeCell ref="B27:F27"/>
    <mergeCell ref="B20:F20"/>
    <mergeCell ref="A6:H6"/>
    <mergeCell ref="A7:H7"/>
    <mergeCell ref="A8:H8"/>
    <mergeCell ref="A10:A11"/>
    <mergeCell ref="C10:C11"/>
    <mergeCell ref="D10:F10"/>
    <mergeCell ref="H10:H11"/>
    <mergeCell ref="A13:H13"/>
    <mergeCell ref="B15:F15"/>
    <mergeCell ref="E16:F16"/>
    <mergeCell ref="B17:F17"/>
    <mergeCell ref="E19:F19"/>
    <mergeCell ref="F1:H1"/>
    <mergeCell ref="A2:B2"/>
    <mergeCell ref="D2:H2"/>
    <mergeCell ref="A3:B4"/>
    <mergeCell ref="D3:H3"/>
    <mergeCell ref="D4:H4"/>
  </mergeCells>
  <pageMargins left="0.70866141732283472" right="0.11811023622047245" top="0.74803149606299213" bottom="0.35433070866141736" header="0" footer="0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Variantas 1</vt:lpstr>
      <vt:lpstr>Lapas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Eliutė Kasilovskienė</dc:creator>
  <cp:lastModifiedBy>Giedrė Kunigelienė</cp:lastModifiedBy>
  <cp:lastPrinted>2019-04-25T11:25:49Z</cp:lastPrinted>
  <dcterms:created xsi:type="dcterms:W3CDTF">2015-01-20T11:58:13Z</dcterms:created>
  <dcterms:modified xsi:type="dcterms:W3CDTF">2019-04-26T12:48:30Z</dcterms:modified>
</cp:coreProperties>
</file>