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ALACIOVIENE\Desktop\"/>
    </mc:Choice>
  </mc:AlternateContent>
  <xr:revisionPtr revIDLastSave="0" documentId="8_{ABCE2367-5CD1-44AF-84B8-77574BDAB5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-išl.asign.vald. " sheetId="14" r:id="rId1"/>
    <sheet name="Lapas1" sheetId="15" r:id="rId2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4" l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59" i="14" s="1"/>
  <c r="C60" i="14" s="1"/>
  <c r="C61" i="14" s="1"/>
  <c r="C62" i="14" s="1"/>
  <c r="C63" i="14" s="1"/>
  <c r="C64" i="14" s="1"/>
  <c r="C65" i="14" s="1"/>
  <c r="C66" i="14" s="1"/>
  <c r="C67" i="14" s="1"/>
  <c r="C68" i="14" s="1"/>
  <c r="C69" i="14" s="1"/>
  <c r="C70" i="14" s="1"/>
  <c r="C71" i="14" s="1"/>
  <c r="C72" i="14" s="1"/>
  <c r="C73" i="14" s="1"/>
  <c r="C74" i="14" s="1"/>
  <c r="C75" i="14" s="1"/>
  <c r="C76" i="14" s="1"/>
  <c r="C77" i="14" s="1"/>
  <c r="C78" i="14" s="1"/>
  <c r="C79" i="14" s="1"/>
  <c r="C80" i="14" s="1"/>
  <c r="C81" i="14" s="1"/>
  <c r="C82" i="14" s="1"/>
  <c r="C83" i="14" s="1"/>
  <c r="C84" i="14" s="1"/>
  <c r="C85" i="14" s="1"/>
  <c r="C86" i="14" s="1"/>
  <c r="C87" i="14" s="1"/>
  <c r="C88" i="14" s="1"/>
  <c r="C89" i="14" s="1"/>
  <c r="C90" i="14" s="1"/>
  <c r="C91" i="14" s="1"/>
  <c r="C92" i="14" s="1"/>
  <c r="C93" i="14" s="1"/>
  <c r="C94" i="14" s="1"/>
  <c r="C95" i="14" s="1"/>
  <c r="C96" i="14" s="1"/>
  <c r="C97" i="14" s="1"/>
  <c r="C98" i="14" s="1"/>
  <c r="C99" i="14" s="1"/>
  <c r="C100" i="14" s="1"/>
  <c r="C101" i="14" s="1"/>
  <c r="C102" i="14" s="1"/>
  <c r="C103" i="14" s="1"/>
  <c r="C104" i="14" s="1"/>
  <c r="C105" i="14" s="1"/>
  <c r="C106" i="14" s="1"/>
  <c r="C107" i="14" s="1"/>
  <c r="C108" i="14" s="1"/>
  <c r="C109" i="14" s="1"/>
  <c r="C110" i="14" s="1"/>
  <c r="C111" i="14" s="1"/>
  <c r="C112" i="14" s="1"/>
  <c r="C113" i="14" s="1"/>
  <c r="C114" i="14" s="1"/>
  <c r="C115" i="14" s="1"/>
  <c r="C116" i="14" s="1"/>
  <c r="C117" i="14" s="1"/>
  <c r="C118" i="14" s="1"/>
  <c r="C119" i="14" s="1"/>
  <c r="C120" i="14" s="1"/>
  <c r="C121" i="14" s="1"/>
  <c r="C122" i="14" s="1"/>
  <c r="C123" i="14" s="1"/>
  <c r="C124" i="14" s="1"/>
  <c r="C125" i="14" s="1"/>
  <c r="C126" i="14" s="1"/>
  <c r="C127" i="14" s="1"/>
  <c r="C128" i="14" s="1"/>
  <c r="C129" i="14" s="1"/>
  <c r="C130" i="14" s="1"/>
  <c r="C131" i="14" s="1"/>
  <c r="C132" i="14" s="1"/>
  <c r="C133" i="14" s="1"/>
  <c r="C134" i="14" s="1"/>
  <c r="C135" i="14" s="1"/>
  <c r="C136" i="14" s="1"/>
  <c r="C137" i="14" s="1"/>
  <c r="C138" i="14" s="1"/>
  <c r="C139" i="14" s="1"/>
  <c r="C140" i="14" s="1"/>
  <c r="C141" i="14" s="1"/>
  <c r="C142" i="14" s="1"/>
  <c r="C143" i="14" s="1"/>
  <c r="C144" i="14" s="1"/>
  <c r="C145" i="14" s="1"/>
  <c r="C146" i="14" s="1"/>
  <c r="C147" i="14" s="1"/>
  <c r="C148" i="14" s="1"/>
  <c r="C149" i="14" s="1"/>
  <c r="C150" i="14" s="1"/>
  <c r="C151" i="14" s="1"/>
  <c r="C152" i="14" s="1"/>
  <c r="C153" i="14" s="1"/>
  <c r="C154" i="14" s="1"/>
  <c r="C155" i="14" s="1"/>
  <c r="C156" i="14" s="1"/>
  <c r="C157" i="14" s="1"/>
  <c r="C158" i="14" s="1"/>
  <c r="C159" i="14" s="1"/>
  <c r="C160" i="14" s="1"/>
  <c r="C161" i="14" s="1"/>
  <c r="C162" i="14" s="1"/>
  <c r="C163" i="14" s="1"/>
  <c r="C164" i="14" s="1"/>
  <c r="C165" i="14" s="1"/>
  <c r="C166" i="14" s="1"/>
  <c r="C167" i="14" s="1"/>
  <c r="C168" i="14" s="1"/>
  <c r="G82" i="14"/>
  <c r="H82" i="14"/>
  <c r="I82" i="14"/>
  <c r="F82" i="14"/>
  <c r="E84" i="14"/>
  <c r="E85" i="14"/>
  <c r="E118" i="14"/>
  <c r="G91" i="14"/>
  <c r="H91" i="14"/>
  <c r="I91" i="14"/>
  <c r="F91" i="14"/>
  <c r="E109" i="14"/>
  <c r="G86" i="14"/>
  <c r="H86" i="14"/>
  <c r="I86" i="14"/>
  <c r="F86" i="14"/>
  <c r="E90" i="14"/>
  <c r="E78" i="14"/>
  <c r="G67" i="14"/>
  <c r="H67" i="14"/>
  <c r="F67" i="14"/>
  <c r="E71" i="14"/>
  <c r="G50" i="14"/>
  <c r="H50" i="14"/>
  <c r="I50" i="14"/>
  <c r="F50" i="14"/>
  <c r="E58" i="14"/>
  <c r="G26" i="14"/>
  <c r="H26" i="14"/>
  <c r="I26" i="14"/>
  <c r="F26" i="14"/>
  <c r="E47" i="14"/>
  <c r="E48" i="14"/>
  <c r="E49" i="14"/>
  <c r="E21" i="14"/>
  <c r="G15" i="14"/>
  <c r="H15" i="14"/>
  <c r="I15" i="14"/>
  <c r="F15" i="14"/>
  <c r="E131" i="14"/>
  <c r="E61" i="14"/>
  <c r="E42" i="14"/>
  <c r="E41" i="14"/>
  <c r="E39" i="14"/>
  <c r="E23" i="14"/>
  <c r="E149" i="14"/>
  <c r="E148" i="14"/>
  <c r="E108" i="14"/>
  <c r="E107" i="14"/>
  <c r="G110" i="14"/>
  <c r="H110" i="14"/>
  <c r="F110" i="14"/>
  <c r="G59" i="14"/>
  <c r="H59" i="14"/>
  <c r="I59" i="14"/>
  <c r="F59" i="14"/>
  <c r="E64" i="14"/>
  <c r="E46" i="14"/>
  <c r="E45" i="14"/>
  <c r="E43" i="14"/>
  <c r="E162" i="14"/>
  <c r="E163" i="14"/>
  <c r="E164" i="14"/>
  <c r="E158" i="14"/>
  <c r="E154" i="14"/>
  <c r="E143" i="14"/>
  <c r="E127" i="14"/>
  <c r="E106" i="14"/>
  <c r="E57" i="14"/>
  <c r="E53" i="14"/>
  <c r="E44" i="14"/>
  <c r="E83" i="14"/>
  <c r="E63" i="14"/>
  <c r="E62" i="14"/>
  <c r="E100" i="14"/>
  <c r="E101" i="14"/>
  <c r="E115" i="14"/>
  <c r="E105" i="14"/>
  <c r="E33" i="14"/>
  <c r="E77" i="14"/>
  <c r="E75" i="14"/>
  <c r="E126" i="14"/>
  <c r="E114" i="14"/>
  <c r="E111" i="14"/>
  <c r="E112" i="14"/>
  <c r="E113" i="14"/>
  <c r="E116" i="14"/>
  <c r="E117" i="14"/>
  <c r="E99" i="14"/>
  <c r="E88" i="14"/>
  <c r="E55" i="14"/>
  <c r="E38" i="14"/>
  <c r="E135" i="14"/>
  <c r="E134" i="14"/>
  <c r="E167" i="14"/>
  <c r="E166" i="14"/>
  <c r="E165" i="14"/>
  <c r="E161" i="14"/>
  <c r="E160" i="14"/>
  <c r="E159" i="14"/>
  <c r="E157" i="14"/>
  <c r="E156" i="14"/>
  <c r="E155" i="14"/>
  <c r="E153" i="14"/>
  <c r="E152" i="14"/>
  <c r="E151" i="14"/>
  <c r="E150" i="14"/>
  <c r="E147" i="14"/>
  <c r="E146" i="14"/>
  <c r="E145" i="14"/>
  <c r="E144" i="14"/>
  <c r="E142" i="14"/>
  <c r="E141" i="14"/>
  <c r="E140" i="14"/>
  <c r="E139" i="14"/>
  <c r="E138" i="14"/>
  <c r="E137" i="14"/>
  <c r="E136" i="14"/>
  <c r="E133" i="14"/>
  <c r="E132" i="14"/>
  <c r="E130" i="14"/>
  <c r="E129" i="14"/>
  <c r="E128" i="14"/>
  <c r="E125" i="14"/>
  <c r="E124" i="14"/>
  <c r="E123" i="14"/>
  <c r="E122" i="14"/>
  <c r="E121" i="14"/>
  <c r="E120" i="14"/>
  <c r="E119" i="14"/>
  <c r="E104" i="14"/>
  <c r="E103" i="14"/>
  <c r="E102" i="14"/>
  <c r="E98" i="14"/>
  <c r="E97" i="14"/>
  <c r="E96" i="14"/>
  <c r="E95" i="14"/>
  <c r="E94" i="14"/>
  <c r="E93" i="14"/>
  <c r="E92" i="14"/>
  <c r="E89" i="14"/>
  <c r="E87" i="14"/>
  <c r="E81" i="14"/>
  <c r="E80" i="14"/>
  <c r="E79" i="14"/>
  <c r="E76" i="14"/>
  <c r="E74" i="14"/>
  <c r="E73" i="14"/>
  <c r="I72" i="14"/>
  <c r="H72" i="14"/>
  <c r="G72" i="14"/>
  <c r="F72" i="14"/>
  <c r="E70" i="14"/>
  <c r="E69" i="14"/>
  <c r="E68" i="14"/>
  <c r="E66" i="14"/>
  <c r="E65" i="14"/>
  <c r="E60" i="14"/>
  <c r="E56" i="14"/>
  <c r="E54" i="14"/>
  <c r="E52" i="14"/>
  <c r="E51" i="14"/>
  <c r="E40" i="14"/>
  <c r="E37" i="14"/>
  <c r="E36" i="14"/>
  <c r="E35" i="14"/>
  <c r="E34" i="14"/>
  <c r="E32" i="14"/>
  <c r="E31" i="14"/>
  <c r="E30" i="14"/>
  <c r="E29" i="14"/>
  <c r="E28" i="14"/>
  <c r="E27" i="14"/>
  <c r="E25" i="14"/>
  <c r="E24" i="14"/>
  <c r="E22" i="14"/>
  <c r="E20" i="14"/>
  <c r="E19" i="14"/>
  <c r="E18" i="14"/>
  <c r="I17" i="14"/>
  <c r="H17" i="14"/>
  <c r="G17" i="14"/>
  <c r="F17" i="14"/>
  <c r="E16" i="14"/>
  <c r="E82" i="14" l="1"/>
  <c r="E110" i="14"/>
  <c r="E15" i="14"/>
  <c r="E26" i="14"/>
  <c r="E50" i="14"/>
  <c r="E59" i="14"/>
  <c r="E91" i="14"/>
  <c r="E86" i="14"/>
  <c r="F168" i="14"/>
  <c r="E67" i="14"/>
  <c r="H168" i="14"/>
  <c r="E17" i="14"/>
  <c r="G168" i="14"/>
  <c r="E72" i="14"/>
  <c r="I168" i="14"/>
  <c r="E168" i="14" l="1"/>
</calcChain>
</file>

<file path=xl/sharedStrings.xml><?xml version="1.0" encoding="utf-8"?>
<sst xmlns="http://schemas.openxmlformats.org/spreadsheetml/2006/main" count="168" uniqueCount="161">
  <si>
    <t>Eil.Nr.</t>
  </si>
  <si>
    <t>Priešgaisrinė tarnyba</t>
  </si>
  <si>
    <t>Socialinė parama mokiniams</t>
  </si>
  <si>
    <t>Kultūros centras</t>
  </si>
  <si>
    <t>Krašto muziejus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</si>
  <si>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</si>
  <si>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</si>
  <si>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</si>
  <si>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</si>
  <si>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</si>
  <si>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</si>
  <si>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</si>
  <si>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Panemunėlio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</si>
  <si>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</si>
  <si>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</si>
  <si>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</si>
  <si>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</si>
  <si>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</si>
  <si>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</si>
  <si>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</si>
  <si>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</si>
  <si>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>Administracija</t>
  </si>
  <si>
    <t>Socialinės paramos centras</t>
  </si>
  <si>
    <t>Rokiškio kaimiškoji seniūnija</t>
  </si>
  <si>
    <t>L/d Nykštukas</t>
  </si>
  <si>
    <t>L/d Pumpurėlis</t>
  </si>
  <si>
    <t>Choreografijos mokykla</t>
  </si>
  <si>
    <t>Rokiškio pagrindinė mokykla</t>
  </si>
  <si>
    <t>J.Keliuočio viešoji biblioteka</t>
  </si>
  <si>
    <t>L/d Varpelis</t>
  </si>
  <si>
    <t>Programos/asignavimų valdytojo pavadinimas</t>
  </si>
  <si>
    <t>Iš viso</t>
  </si>
  <si>
    <t>Savivaldybės taryba</t>
  </si>
  <si>
    <t>Mero ir vicemero darbo apmokėjimas</t>
  </si>
  <si>
    <t>Tarybos narių darbo apmokėjimas</t>
  </si>
  <si>
    <t>Savivaldybės administracija iš viso</t>
  </si>
  <si>
    <t>Savivaldybės kitos išlaidos</t>
  </si>
  <si>
    <t>Darbo politikos formavimas ir įgyvendinimas</t>
  </si>
  <si>
    <t xml:space="preserve">Kontrolės ir audito tarnyba </t>
  </si>
  <si>
    <t>Socialinės paramos ir sveikatos skyrius iš viso</t>
  </si>
  <si>
    <t>Socialinė parama</t>
  </si>
  <si>
    <t>Slauga pagal socialines indikacijas</t>
  </si>
  <si>
    <t>Būsto pritaikymas neįgaliesiems</t>
  </si>
  <si>
    <t>Socialinės paramos mokiniams administravimas</t>
  </si>
  <si>
    <t>Asmenų su sunkia negalia socialinė globa</t>
  </si>
  <si>
    <t>Kompensacijos už šildymą ir vandenį</t>
  </si>
  <si>
    <t>Tarptautinis bendradarbiavimas</t>
  </si>
  <si>
    <t>Rajono renginių programa</t>
  </si>
  <si>
    <t>Nevyriausybinių organizac. projektų finansavimas</t>
  </si>
  <si>
    <t>Nekilnojamo turto įregistravimas</t>
  </si>
  <si>
    <t>Nuostolingų maršrutų išlaidų kompensavimas</t>
  </si>
  <si>
    <t>Kompensacijos už liftų naudojimą</t>
  </si>
  <si>
    <t>Nekilnojamo turto nuomos specialioji programa</t>
  </si>
  <si>
    <t>Kapitalo investicijos ir ilgalaikio turto remontas</t>
  </si>
  <si>
    <t>Subsidijos gamintojams už šiluminę energiją</t>
  </si>
  <si>
    <t>Europos ir kitų fondų projektams dalinai finansuoti</t>
  </si>
  <si>
    <t>Investiciniams projektams, galimybių studijoms ir kitiems dokumentams rengti</t>
  </si>
  <si>
    <t>Smulkaus ir vidutinio verslo plėtros programa</t>
  </si>
  <si>
    <t>Architektūros ir  paveldosaugos skyrius  iš viso</t>
  </si>
  <si>
    <t>Laisvės kovų įamžinimo komisijos veikla</t>
  </si>
  <si>
    <t>Aplinkos apsaugos rėmimo specialioji programa</t>
  </si>
  <si>
    <t>Žemės ūkio skyrius iš viso</t>
  </si>
  <si>
    <t>Vaikų ir jaunimo socializacijos programa</t>
  </si>
  <si>
    <t>Nusikalstamų veikų prevencijos ir kontrolės progr.</t>
  </si>
  <si>
    <t>Neformaliojo vaikų švietimo programoms</t>
  </si>
  <si>
    <t>Suaugusiųjų neformalaus ugdymo programoms</t>
  </si>
  <si>
    <t>Maisto atliekų utilizavimui</t>
  </si>
  <si>
    <t>Mokinių pavėžėjimui tėvų (globėjų) nuosavu transportu</t>
  </si>
  <si>
    <t>Pedagoginė grupė</t>
  </si>
  <si>
    <t xml:space="preserve">Kūno kultūros ir sporto centras  </t>
  </si>
  <si>
    <t xml:space="preserve">Pandėlio seniūnija                     </t>
  </si>
  <si>
    <t>M/d Ąžuoliukas</t>
  </si>
  <si>
    <t>Juozo Tūbelio progimnazija</t>
  </si>
  <si>
    <t>Juodupės gimn. neformaliojo švietimo sk.</t>
  </si>
  <si>
    <t>Kamajų A. Strazdo gimn. ikimokykl. ugd. sk.</t>
  </si>
  <si>
    <t>Kamajų gimn. neformaliojo švietimo sk.</t>
  </si>
  <si>
    <t>Obelių gimn. neformaliojo švietimo sk.</t>
  </si>
  <si>
    <t xml:space="preserve">Pandėlio gimnazija </t>
  </si>
  <si>
    <t>Rudolfo Lymano muzikos mokykla</t>
  </si>
  <si>
    <t>Pandėlio universalus daugiafunkcis centras</t>
  </si>
  <si>
    <t>Panemunėlio universalus daugiafunkcis cent.</t>
  </si>
  <si>
    <t xml:space="preserve">                                                  IŠ VISO:</t>
  </si>
  <si>
    <t>Kelių  priežiūros programa</t>
  </si>
  <si>
    <t>Beglobių gyvūnų priežiūra</t>
  </si>
  <si>
    <t>PRACT už atliekų tvarkymą</t>
  </si>
  <si>
    <t>iš to sk.:</t>
  </si>
  <si>
    <t>I ketv.</t>
  </si>
  <si>
    <t>II ketv.</t>
  </si>
  <si>
    <t>III ketv.</t>
  </si>
  <si>
    <t>IV ketv.</t>
  </si>
  <si>
    <t>(tūkst. Eur.)</t>
  </si>
  <si>
    <t>Rajono reprezentacinių sporto renginių programa</t>
  </si>
  <si>
    <t>Seniūnijų gatvių apšvietimo atnaujinimo programa</t>
  </si>
  <si>
    <t>Mirusių asmenų palaikų ekspertiniams tyrimams nuvežimo išlaidoms</t>
  </si>
  <si>
    <t>Socialinių būstų remontui</t>
  </si>
  <si>
    <t>Melioracijos programa</t>
  </si>
  <si>
    <t>Kaimo programa</t>
  </si>
  <si>
    <t>Rokiškio baseinas</t>
  </si>
  <si>
    <t>Statybos ir infrastruktūros plėtros skyrius iš viso</t>
  </si>
  <si>
    <t>Strateginio planav. ir investicijų ir viešųjų pirkimų skyrius iš viso</t>
  </si>
  <si>
    <t>Žemės sklypų kadastrinių matavimų atlikimas ir kitos paslaugos</t>
  </si>
  <si>
    <t>Jaunimo politikos įgyvendinimo programa</t>
  </si>
  <si>
    <t>Socialinė parama mokiniams - nemokamas maitinimas vaikams, turintiems neįgalumą</t>
  </si>
  <si>
    <t>Darželiams, mokykloms - įrangai įsigyti, higienos reikalavimų vykdymui</t>
  </si>
  <si>
    <t>Mokyklinių autobusų remontui</t>
  </si>
  <si>
    <t>Kompiuterinių technologijų atnaujinimui</t>
  </si>
  <si>
    <t>Dotacijos grąžinimas</t>
  </si>
  <si>
    <t>Finansinė parama atvykstantiems gydytojams ir rezidentams</t>
  </si>
  <si>
    <t>Dalyvaujamajam biudžetui</t>
  </si>
  <si>
    <t>Daugiabučių namų bendrijų rėmimo fondas</t>
  </si>
  <si>
    <t>Rokiškio rajono teritorijos ir Rokiškio miesto teritorijos bendrųjų ir detaliųjų planų parengimas</t>
  </si>
  <si>
    <t>Švietimo ir sporto skyrius iš viso</t>
  </si>
  <si>
    <t>Mokymosi pasiekimų patikrinimams organizuoti ir vykdyti</t>
  </si>
  <si>
    <t>Sporto nevyriausybinių renginių finansavimas</t>
  </si>
  <si>
    <t>Talentingų žmonių rėmimo programa</t>
  </si>
  <si>
    <t>Komunikacijų ir kultūros skyrius iš viso</t>
  </si>
  <si>
    <t>Leidybos ir komunikacijos priemonių finansavimas</t>
  </si>
  <si>
    <t>Etninės kultūros,istorijos ir tautinės atminties išsaugojimo veiklų finansavimas ir organizavimas</t>
  </si>
  <si>
    <t>Kaimo kultūrinės veiklos finansavimas</t>
  </si>
  <si>
    <t>Kultūrinės veiklos sklaidos ir kokybės gerinimo finansavimas</t>
  </si>
  <si>
    <t>Obelių socialinių paslaugų namai</t>
  </si>
  <si>
    <t>M/d Ąžuoliukas Kavoliškio skyrius</t>
  </si>
  <si>
    <t>Senamiesčio progimnazijos Laibgalių ikimok. Ir priešm. ugdymo skyrius</t>
  </si>
  <si>
    <t>Obelių gimnazijos ikimok. ir priešmok. ugd. sk.</t>
  </si>
  <si>
    <t>Jaunimo centras</t>
  </si>
  <si>
    <t>Muzikos mokyklos choreografijos skyrius</t>
  </si>
  <si>
    <t>Turto valdymo ir ūkio skyrius  iš viso</t>
  </si>
  <si>
    <t>Finansų skyrius iš viso</t>
  </si>
  <si>
    <t>Pagalbos pinigų ir kitų išmokų finansavimas</t>
  </si>
  <si>
    <t>Būsto nuomos mokesčio daliai finansuoti</t>
  </si>
  <si>
    <t>Finansinė parama atvykstantiems pedagogams</t>
  </si>
  <si>
    <t>Pirmoko krepšelis</t>
  </si>
  <si>
    <t>J. Tumo-Vaižganto gimnazijos VŠĮ Rokiškio psich. ligon. sk.</t>
  </si>
  <si>
    <t>J. Tumo-Vaižganto gimnazijos suaugusiųjų ir jaunimo skyrius</t>
  </si>
  <si>
    <t>Trūkstamų specialistų pritraukimo į Panevėžio apskrities vyriausiojo policijos komisariato Rokiškio policijos komisariatą programa</t>
  </si>
  <si>
    <t>Asmenės pagalbos paslaugos finansavimas</t>
  </si>
  <si>
    <t>Akredituotų ir licenzijuotų paslaugų finansavimas</t>
  </si>
  <si>
    <t xml:space="preserve">Akredituotai vaikų dienos socialinei priežiūrai </t>
  </si>
  <si>
    <t>Akredituotai socialinei reabilitacijai neįgaliesiems bendruomenėje organizuoti, teikti ir administruoti</t>
  </si>
  <si>
    <t>Kompleksinėms paslaugoms šeimai organizuoti</t>
  </si>
  <si>
    <t>Transporto paslaugų finansavimas neįgaliesiems</t>
  </si>
  <si>
    <t>Asmens higienos paslaugos finansavimas</t>
  </si>
  <si>
    <t>Naujagimio kraitelis</t>
  </si>
  <si>
    <t>Viešosioms nemokamo vietinio reguliaraus susisiekimo paslaugoms organizuoti</t>
  </si>
  <si>
    <t>Gyvenviečių gruntinio vandens nutekėjimo avarinei būklei likviduoti</t>
  </si>
  <si>
    <t xml:space="preserve">Rokiškio rajono savivaldybės </t>
  </si>
  <si>
    <t>Mero rezervas</t>
  </si>
  <si>
    <t>Finansinė parama šeimynoms</t>
  </si>
  <si>
    <t>VšĮ Rokiškio rajono ligoninės dalininko įnašui</t>
  </si>
  <si>
    <t>Kompensacijoms už būsto suteikimą užsieniečiams, pasitraukusiems iš Ukrainos dėl Rusijos Federacijos karinės agresijos, finansuoti</t>
  </si>
  <si>
    <t>Savivaldybės vykdomų projektų finansavimas</t>
  </si>
  <si>
    <t>BC ,,Spiečius" administravimas</t>
  </si>
  <si>
    <t>Nekilnojamo kultūros paveldo pažinimo sklaidos ir atgaivinimo programa</t>
  </si>
  <si>
    <t>Religinių bendruomenių rėmimo programa</t>
  </si>
  <si>
    <t>Riedlenčių parko įrengimas</t>
  </si>
  <si>
    <t>Paskolų aptarnavimo išlaidos (palūkanos)</t>
  </si>
  <si>
    <t>Paskolų grąžinimas</t>
  </si>
  <si>
    <t>2 priedas</t>
  </si>
  <si>
    <t>ROKIŠKIO RAJONO SAVIVALDYBĖS 2024 METŲ BIUDŽETO IŠLAIDŲ SĄRAŠAS (PAGAL ASIGNAVIMŲ VALDYTOJUS)</t>
  </si>
  <si>
    <t xml:space="preserve">                                </t>
  </si>
  <si>
    <t>mero 2024 m. gegužės 9 d. potvarkio Nr.MV-248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</si>
</sst>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9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b/>
      <i/>
      <sz val="10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sz val="9"/>
      <name val="Arial"/>
      <family val="2"/>
      <charset val="186"/>
    </font>
    <font>
      <sz val="10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8" fillId="0" borderId="0"/>
    <xf numFmtId="0" fontId="6" fillId="0" borderId="0"/>
    <xf numFmtId="0" fontId="1" fillId="0" borderId="0"/>
  </cellStyleXfs>
  <cellXfs count="100">
    <xf numFmtId="0" fontId="0" fillId="0" borderId="0" xfId="0"/>
    <xf numFmtId="0" fontId="2" fillId="0" borderId="0" xfId="0" applyFont="1"/>
    <xf numFmtId="164" fontId="2" fillId="0" borderId="1" xfId="0" applyNumberFormat="1" applyFont="1" applyBorder="1"/>
    <xf numFmtId="164" fontId="2" fillId="0" borderId="2" xfId="0" applyNumberFormat="1" applyFont="1" applyBorder="1"/>
    <xf numFmtId="164" fontId="0" fillId="0" borderId="2" xfId="0" applyNumberFormat="1" applyBorder="1"/>
    <xf numFmtId="164" fontId="0" fillId="0" borderId="1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/>
    <xf numFmtId="0" fontId="0" fillId="3" borderId="1" xfId="0" applyFill="1" applyBorder="1"/>
    <xf numFmtId="0" fontId="0" fillId="3" borderId="2" xfId="0" applyFill="1" applyBorder="1"/>
    <xf numFmtId="0" fontId="1" fillId="0" borderId="0" xfId="4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Alignment="1">
      <alignment horizontal="left" vertical="center" wrapText="1"/>
    </xf>
    <xf numFmtId="164" fontId="2" fillId="0" borderId="0" xfId="0" applyNumberFormat="1" applyFont="1"/>
    <xf numFmtId="0" fontId="1" fillId="0" borderId="0" xfId="4" applyAlignment="1">
      <alignment horizontal="left" vertical="center" wrapText="1"/>
    </xf>
    <xf numFmtId="164" fontId="1" fillId="0" borderId="0" xfId="0" applyNumberFormat="1" applyFont="1"/>
    <xf numFmtId="164" fontId="0" fillId="0" borderId="0" xfId="0" applyNumberFormat="1"/>
    <xf numFmtId="0" fontId="1" fillId="0" borderId="0" xfId="0" applyFont="1"/>
    <xf numFmtId="164" fontId="1" fillId="3" borderId="0" xfId="0" applyNumberFormat="1" applyFont="1" applyFill="1"/>
    <xf numFmtId="0" fontId="0" fillId="3" borderId="0" xfId="0" applyFill="1"/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3" borderId="0" xfId="0" applyFont="1" applyFill="1" applyAlignment="1">
      <alignment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2" borderId="0" xfId="0" applyFont="1" applyFill="1"/>
    <xf numFmtId="0" fontId="2" fillId="0" borderId="0" xfId="0" applyFont="1" applyAlignment="1">
      <alignment horizontal="right"/>
    </xf>
    <xf numFmtId="0" fontId="7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3" borderId="1" xfId="0" applyNumberFormat="1" applyFill="1" applyBorder="1"/>
    <xf numFmtId="164" fontId="1" fillId="0" borderId="1" xfId="0" applyNumberFormat="1" applyFont="1" applyBorder="1"/>
    <xf numFmtId="164" fontId="2" fillId="0" borderId="8" xfId="0" applyNumberFormat="1" applyFont="1" applyBorder="1"/>
    <xf numFmtId="0" fontId="2" fillId="0" borderId="9" xfId="0" applyFont="1" applyBorder="1"/>
    <xf numFmtId="164" fontId="2" fillId="0" borderId="10" xfId="0" applyNumberFormat="1" applyFont="1" applyBorder="1"/>
    <xf numFmtId="164" fontId="2" fillId="3" borderId="1" xfId="0" applyNumberFormat="1" applyFont="1" applyFill="1" applyBorder="1"/>
    <xf numFmtId="165" fontId="0" fillId="0" borderId="1" xfId="0" applyNumberFormat="1" applyBorder="1"/>
    <xf numFmtId="165" fontId="1" fillId="0" borderId="1" xfId="0" applyNumberFormat="1" applyFont="1" applyBorder="1"/>
    <xf numFmtId="164" fontId="2" fillId="0" borderId="11" xfId="0" applyNumberFormat="1" applyFont="1" applyBorder="1"/>
    <xf numFmtId="164" fontId="2" fillId="0" borderId="12" xfId="0" applyNumberFormat="1" applyFont="1" applyBorder="1"/>
    <xf numFmtId="164" fontId="1" fillId="3" borderId="1" xfId="0" applyNumberFormat="1" applyFont="1" applyFill="1" applyBorder="1"/>
    <xf numFmtId="164" fontId="0" fillId="0" borderId="15" xfId="0" applyNumberFormat="1" applyBorder="1"/>
    <xf numFmtId="0" fontId="2" fillId="0" borderId="20" xfId="4" applyFont="1" applyBorder="1" applyAlignment="1">
      <alignment horizontal="left" vertical="center" wrapText="1"/>
    </xf>
    <xf numFmtId="0" fontId="1" fillId="0" borderId="18" xfId="0" applyFont="1" applyBorder="1"/>
    <xf numFmtId="0" fontId="2" fillId="0" borderId="18" xfId="0" applyFont="1" applyBorder="1"/>
    <xf numFmtId="0" fontId="1" fillId="0" borderId="18" xfId="4" applyBorder="1" applyAlignment="1">
      <alignment horizontal="left" vertical="center" wrapText="1"/>
    </xf>
    <xf numFmtId="0" fontId="1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left" vertical="center" wrapText="1"/>
    </xf>
    <xf numFmtId="0" fontId="1" fillId="0" borderId="18" xfId="0" applyFont="1" applyBorder="1" applyAlignment="1">
      <alignment wrapText="1"/>
    </xf>
    <xf numFmtId="0" fontId="0" fillId="0" borderId="18" xfId="0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8" xfId="0" applyFont="1" applyBorder="1" applyAlignment="1">
      <alignment vertical="top" wrapText="1"/>
    </xf>
    <xf numFmtId="0" fontId="1" fillId="3" borderId="18" xfId="0" applyFont="1" applyFill="1" applyBorder="1" applyAlignment="1">
      <alignment wrapText="1"/>
    </xf>
    <xf numFmtId="0" fontId="2" fillId="3" borderId="18" xfId="0" applyFont="1" applyFill="1" applyBorder="1" applyAlignment="1">
      <alignment wrapText="1"/>
    </xf>
    <xf numFmtId="0" fontId="0" fillId="0" borderId="18" xfId="0" applyBorder="1" applyAlignment="1">
      <alignment vertical="top" wrapText="1"/>
    </xf>
    <xf numFmtId="0" fontId="2" fillId="2" borderId="18" xfId="0" applyFont="1" applyFill="1" applyBorder="1"/>
    <xf numFmtId="0" fontId="2" fillId="0" borderId="19" xfId="0" applyFont="1" applyBorder="1"/>
    <xf numFmtId="0" fontId="1" fillId="0" borderId="0" xfId="0" applyFont="1" applyAlignment="1">
      <alignment horizontal="center"/>
    </xf>
    <xf numFmtId="0" fontId="1" fillId="0" borderId="17" xfId="4" applyBorder="1" applyAlignment="1">
      <alignment horizontal="center" vertical="center" wrapText="1"/>
    </xf>
    <xf numFmtId="0" fontId="1" fillId="0" borderId="18" xfId="4" applyBorder="1" applyAlignment="1">
      <alignment horizontal="center" vertical="center" wrapText="1"/>
    </xf>
    <xf numFmtId="0" fontId="1" fillId="0" borderId="19" xfId="4" applyBorder="1" applyAlignment="1">
      <alignment horizontal="center" vertical="center" wrapText="1"/>
    </xf>
    <xf numFmtId="0" fontId="2" fillId="0" borderId="13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11" xfId="4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4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/>
    </xf>
  </cellXfs>
  <cellStyles count="5">
    <cellStyle name="Excel Built-in Normal" xfId="1" xr:uid="{00000000-0005-0000-0000-000000000000}"/>
    <cellStyle name="Įprastas" xfId="0" builtinId="0"/>
    <cellStyle name="Įprastas 2" xfId="2" xr:uid="{00000000-0005-0000-0000-000002000000}"/>
    <cellStyle name="Įprastas 2 2" xfId="3" xr:uid="{00000000-0005-0000-0000-000003000000}"/>
    <cellStyle name="Normal_Sheet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5"/>
  <sheetViews>
    <sheetView tabSelected="1" topLeftCell="C143" zoomScaleNormal="100" workbookViewId="0">
      <selection activeCell="C12" sqref="C12:C14"/>
    </sheetView>
  </sheetViews>
  <sheetFormatPr defaultRowHeight="12.75" x14ac:dyDescent="0.2"/>
  <cols>
    <col min="1" max="2" width="9.140625" hidden="1" customWidth="1"/>
    <col min="3" max="3" width="6.42578125" style="88" customWidth="1"/>
    <col min="4" max="4" width="45.85546875" customWidth="1"/>
    <col min="5" max="5" width="11.42578125" customWidth="1"/>
    <col min="6" max="6" width="10.5703125" bestFit="1" customWidth="1"/>
    <col min="7" max="7" width="11.5703125" bestFit="1" customWidth="1"/>
    <col min="8" max="9" width="10.5703125" bestFit="1" customWidth="1"/>
  </cols>
  <sheetData>
    <row r="1" spans="1:10" hidden="1" x14ac:dyDescent="0.2"/>
    <row r="2" spans="1:10" ht="15.75" hidden="1" customHeight="1" x14ac:dyDescent="0.2"/>
    <row r="3" spans="1:10" hidden="1" x14ac:dyDescent="0.2"/>
    <row r="5" spans="1:10" x14ac:dyDescent="0.2">
      <c r="E5" s="6"/>
      <c r="F5" s="36" t="s">
        <v>145</v>
      </c>
      <c r="G5" s="36"/>
      <c r="H5" s="36"/>
      <c r="I5" s="36"/>
      <c r="J5" s="36"/>
    </row>
    <row r="6" spans="1:10" x14ac:dyDescent="0.2">
      <c r="F6" s="86" t="s">
        <v>160</v>
      </c>
      <c r="G6" s="86"/>
      <c r="H6" s="86"/>
      <c r="I6" s="86"/>
      <c r="J6" s="36"/>
    </row>
    <row r="7" spans="1:10" ht="12.75" customHeight="1" x14ac:dyDescent="0.2">
      <c r="C7" s="89"/>
      <c r="D7" s="11"/>
      <c r="E7" s="12"/>
      <c r="F7" s="87" t="s">
        <v>157</v>
      </c>
      <c r="G7" s="6"/>
      <c r="H7" s="6"/>
      <c r="I7" s="6"/>
    </row>
    <row r="8" spans="1:10" ht="12.75" customHeight="1" x14ac:dyDescent="0.2">
      <c r="C8" s="89"/>
      <c r="D8" s="11"/>
      <c r="E8" s="12"/>
      <c r="F8" s="69"/>
      <c r="G8" s="6"/>
      <c r="H8" s="6"/>
      <c r="I8" s="6"/>
    </row>
    <row r="9" spans="1:10" x14ac:dyDescent="0.2">
      <c r="C9" s="90" t="s">
        <v>158</v>
      </c>
      <c r="D9" s="7"/>
    </row>
    <row r="10" spans="1:10" ht="12.75" customHeight="1" x14ac:dyDescent="0.2">
      <c r="D10" s="1" t="s">
        <v>159</v>
      </c>
      <c r="E10" s="6"/>
    </row>
    <row r="11" spans="1:10" ht="13.5" thickBot="1" x14ac:dyDescent="0.25">
      <c r="H11" t="s">
        <v>90</v>
      </c>
    </row>
    <row r="12" spans="1:10" ht="13.5" customHeight="1" x14ac:dyDescent="0.2">
      <c r="A12" s="37"/>
      <c r="B12" s="38"/>
      <c r="C12" s="91" t="s">
        <v>0</v>
      </c>
      <c r="D12" s="70" t="s">
        <v>30</v>
      </c>
      <c r="E12" s="73" t="s">
        <v>31</v>
      </c>
      <c r="F12" s="76" t="s">
        <v>85</v>
      </c>
      <c r="G12" s="76"/>
      <c r="H12" s="76"/>
      <c r="I12" s="77"/>
    </row>
    <row r="13" spans="1:10" x14ac:dyDescent="0.2">
      <c r="A13" s="39"/>
      <c r="C13" s="92"/>
      <c r="D13" s="71"/>
      <c r="E13" s="74"/>
      <c r="F13" s="78" t="s">
        <v>86</v>
      </c>
      <c r="G13" s="78" t="s">
        <v>87</v>
      </c>
      <c r="H13" s="78" t="s">
        <v>88</v>
      </c>
      <c r="I13" s="80" t="s">
        <v>89</v>
      </c>
    </row>
    <row r="14" spans="1:10" ht="13.5" thickBot="1" x14ac:dyDescent="0.25">
      <c r="A14" s="39"/>
      <c r="C14" s="93"/>
      <c r="D14" s="72"/>
      <c r="E14" s="75"/>
      <c r="F14" s="79"/>
      <c r="G14" s="79"/>
      <c r="H14" s="79"/>
      <c r="I14" s="81"/>
    </row>
    <row r="15" spans="1:10" x14ac:dyDescent="0.2">
      <c r="A15" s="39"/>
      <c r="C15" s="94">
        <v>1</v>
      </c>
      <c r="D15" s="54" t="s">
        <v>32</v>
      </c>
      <c r="E15" s="44">
        <f>F15+G15+H15+I15</f>
        <v>356.08000000000004</v>
      </c>
      <c r="F15" s="44">
        <f>F16</f>
        <v>89.108000000000004</v>
      </c>
      <c r="G15" s="44">
        <f t="shared" ref="G15:I15" si="0">G16</f>
        <v>89.108000000000004</v>
      </c>
      <c r="H15" s="44">
        <f t="shared" si="0"/>
        <v>89.108000000000004</v>
      </c>
      <c r="I15" s="44">
        <f t="shared" si="0"/>
        <v>88.756</v>
      </c>
    </row>
    <row r="16" spans="1:10" x14ac:dyDescent="0.2">
      <c r="A16" s="39"/>
      <c r="C16" s="95">
        <f>C15+1</f>
        <v>2</v>
      </c>
      <c r="D16" s="55" t="s">
        <v>34</v>
      </c>
      <c r="E16" s="43">
        <f t="shared" ref="E16:E72" si="1">F16+G16+H16+I16</f>
        <v>356.08000000000004</v>
      </c>
      <c r="F16" s="5">
        <v>89.108000000000004</v>
      </c>
      <c r="G16" s="5">
        <v>89.108000000000004</v>
      </c>
      <c r="H16" s="5">
        <v>89.108000000000004</v>
      </c>
      <c r="I16" s="8">
        <v>88.756</v>
      </c>
    </row>
    <row r="17" spans="1:9" x14ac:dyDescent="0.2">
      <c r="A17" s="39"/>
      <c r="C17" s="95">
        <f t="shared" ref="C17:C81" si="2">C16+1</f>
        <v>3</v>
      </c>
      <c r="D17" s="56" t="s">
        <v>35</v>
      </c>
      <c r="E17" s="2">
        <f t="shared" si="1"/>
        <v>6292.0859999999993</v>
      </c>
      <c r="F17" s="2">
        <f>SUM(F18:F24)</f>
        <v>1631.1520000000003</v>
      </c>
      <c r="G17" s="2">
        <f>SUM(G18:G24)</f>
        <v>1616.4879999999998</v>
      </c>
      <c r="H17" s="2">
        <f>SUM(H18:H24)</f>
        <v>1549.0729999999999</v>
      </c>
      <c r="I17" s="3">
        <f>SUM(I18:I24)</f>
        <v>1495.373</v>
      </c>
    </row>
    <row r="18" spans="1:9" x14ac:dyDescent="0.2">
      <c r="A18" s="39"/>
      <c r="C18" s="95">
        <f t="shared" si="2"/>
        <v>4</v>
      </c>
      <c r="D18" s="55" t="s">
        <v>21</v>
      </c>
      <c r="E18" s="52">
        <f t="shared" si="1"/>
        <v>5678.4350000000004</v>
      </c>
      <c r="F18" s="42">
        <v>1469.0530000000001</v>
      </c>
      <c r="G18" s="9">
        <v>1428.7739999999999</v>
      </c>
      <c r="H18" s="9">
        <v>1401.598</v>
      </c>
      <c r="I18" s="10">
        <v>1379.01</v>
      </c>
    </row>
    <row r="19" spans="1:9" x14ac:dyDescent="0.2">
      <c r="A19" s="39"/>
      <c r="C19" s="95">
        <f t="shared" si="2"/>
        <v>5</v>
      </c>
      <c r="D19" s="55" t="s">
        <v>36</v>
      </c>
      <c r="E19" s="43">
        <f t="shared" si="1"/>
        <v>128.58600000000001</v>
      </c>
      <c r="F19" s="5">
        <v>35</v>
      </c>
      <c r="G19" s="5">
        <v>32</v>
      </c>
      <c r="H19" s="5">
        <v>32</v>
      </c>
      <c r="I19" s="4">
        <v>29.585999999999999</v>
      </c>
    </row>
    <row r="20" spans="1:9" ht="12.75" customHeight="1" x14ac:dyDescent="0.2">
      <c r="A20" s="39"/>
      <c r="C20" s="95">
        <f t="shared" si="2"/>
        <v>6</v>
      </c>
      <c r="D20" s="55" t="s">
        <v>146</v>
      </c>
      <c r="E20" s="43">
        <f t="shared" si="1"/>
        <v>87.5</v>
      </c>
      <c r="F20" s="5">
        <v>21.875</v>
      </c>
      <c r="G20" s="5">
        <v>21.875</v>
      </c>
      <c r="H20" s="5">
        <v>21.875</v>
      </c>
      <c r="I20" s="4">
        <v>21.875</v>
      </c>
    </row>
    <row r="21" spans="1:9" ht="12.75" customHeight="1" x14ac:dyDescent="0.2">
      <c r="A21" s="39"/>
      <c r="C21" s="95">
        <f t="shared" si="2"/>
        <v>7</v>
      </c>
      <c r="D21" s="57" t="s">
        <v>33</v>
      </c>
      <c r="E21" s="43">
        <f t="shared" si="1"/>
        <v>172.36500000000001</v>
      </c>
      <c r="F21" s="5">
        <v>44.485999999999997</v>
      </c>
      <c r="G21" s="5">
        <v>42.970999999999997</v>
      </c>
      <c r="H21" s="5">
        <v>42.731999999999999</v>
      </c>
      <c r="I21" s="4">
        <v>42.176000000000002</v>
      </c>
    </row>
    <row r="22" spans="1:9" x14ac:dyDescent="0.2">
      <c r="A22" s="39"/>
      <c r="C22" s="95">
        <f t="shared" si="2"/>
        <v>8</v>
      </c>
      <c r="D22" s="55" t="s">
        <v>37</v>
      </c>
      <c r="E22" s="43">
        <f t="shared" si="1"/>
        <v>139.19999999999999</v>
      </c>
      <c r="F22" s="5">
        <v>34.738</v>
      </c>
      <c r="G22" s="5">
        <v>40.868000000000002</v>
      </c>
      <c r="H22" s="5">
        <v>40.868000000000002</v>
      </c>
      <c r="I22" s="4">
        <v>22.725999999999999</v>
      </c>
    </row>
    <row r="23" spans="1:9" ht="37.5" customHeight="1" x14ac:dyDescent="0.2">
      <c r="A23" s="39"/>
      <c r="C23" s="95">
        <f t="shared" si="2"/>
        <v>9</v>
      </c>
      <c r="D23" s="58" t="s">
        <v>134</v>
      </c>
      <c r="E23" s="43">
        <f t="shared" si="1"/>
        <v>6</v>
      </c>
      <c r="F23" s="5">
        <v>6</v>
      </c>
      <c r="G23" s="5"/>
      <c r="H23" s="5"/>
      <c r="I23" s="4"/>
    </row>
    <row r="24" spans="1:9" x14ac:dyDescent="0.2">
      <c r="A24" s="39"/>
      <c r="C24" s="95">
        <f t="shared" si="2"/>
        <v>10</v>
      </c>
      <c r="D24" s="55" t="s">
        <v>57</v>
      </c>
      <c r="E24" s="43">
        <f t="shared" si="1"/>
        <v>80</v>
      </c>
      <c r="F24" s="5">
        <v>20</v>
      </c>
      <c r="G24" s="5">
        <v>50</v>
      </c>
      <c r="H24" s="5">
        <v>10</v>
      </c>
      <c r="I24" s="4"/>
    </row>
    <row r="25" spans="1:9" x14ac:dyDescent="0.2">
      <c r="A25" s="39"/>
      <c r="C25" s="95">
        <f t="shared" si="2"/>
        <v>11</v>
      </c>
      <c r="D25" s="56" t="s">
        <v>38</v>
      </c>
      <c r="E25" s="47">
        <f t="shared" si="1"/>
        <v>107.91200000000001</v>
      </c>
      <c r="F25" s="2">
        <v>31.035</v>
      </c>
      <c r="G25" s="2">
        <v>25.936</v>
      </c>
      <c r="H25" s="2">
        <v>25.488</v>
      </c>
      <c r="I25" s="3">
        <v>25.452999999999999</v>
      </c>
    </row>
    <row r="26" spans="1:9" x14ac:dyDescent="0.2">
      <c r="A26" s="39"/>
      <c r="C26" s="95">
        <f t="shared" si="2"/>
        <v>12</v>
      </c>
      <c r="D26" s="59" t="s">
        <v>39</v>
      </c>
      <c r="E26" s="47">
        <f t="shared" si="1"/>
        <v>6753.665</v>
      </c>
      <c r="F26" s="47">
        <f>SUM(F27:F49)</f>
        <v>2715.451</v>
      </c>
      <c r="G26" s="47">
        <f t="shared" ref="G26:I26" si="3">SUM(G27:G49)</f>
        <v>2283.3409999999999</v>
      </c>
      <c r="H26" s="47">
        <f t="shared" si="3"/>
        <v>1172.3500000000001</v>
      </c>
      <c r="I26" s="47">
        <f t="shared" si="3"/>
        <v>582.52300000000014</v>
      </c>
    </row>
    <row r="27" spans="1:9" x14ac:dyDescent="0.2">
      <c r="A27" s="39"/>
      <c r="C27" s="95">
        <f t="shared" si="2"/>
        <v>13</v>
      </c>
      <c r="D27" s="60" t="s">
        <v>40</v>
      </c>
      <c r="E27" s="43">
        <f t="shared" si="1"/>
        <v>2000</v>
      </c>
      <c r="F27" s="5">
        <v>770</v>
      </c>
      <c r="G27" s="5">
        <v>800</v>
      </c>
      <c r="H27" s="5">
        <v>430</v>
      </c>
      <c r="I27" s="4"/>
    </row>
    <row r="28" spans="1:9" x14ac:dyDescent="0.2">
      <c r="A28" s="39"/>
      <c r="C28" s="95">
        <f t="shared" si="2"/>
        <v>14</v>
      </c>
      <c r="D28" s="60" t="s">
        <v>41</v>
      </c>
      <c r="E28" s="43">
        <f t="shared" si="1"/>
        <v>70</v>
      </c>
      <c r="F28" s="5">
        <v>20</v>
      </c>
      <c r="G28" s="5">
        <v>20</v>
      </c>
      <c r="H28" s="5">
        <v>20</v>
      </c>
      <c r="I28" s="4">
        <v>10</v>
      </c>
    </row>
    <row r="29" spans="1:9" x14ac:dyDescent="0.2">
      <c r="A29" s="39"/>
      <c r="C29" s="95">
        <f t="shared" si="2"/>
        <v>15</v>
      </c>
      <c r="D29" s="60" t="s">
        <v>42</v>
      </c>
      <c r="E29" s="43">
        <f t="shared" si="1"/>
        <v>10</v>
      </c>
      <c r="F29" s="5">
        <v>1</v>
      </c>
      <c r="G29" s="5">
        <v>5</v>
      </c>
      <c r="H29" s="5">
        <v>4</v>
      </c>
      <c r="I29" s="4"/>
    </row>
    <row r="30" spans="1:9" x14ac:dyDescent="0.2">
      <c r="A30" s="39"/>
      <c r="C30" s="95">
        <f t="shared" si="2"/>
        <v>16</v>
      </c>
      <c r="D30" s="60" t="s">
        <v>135</v>
      </c>
      <c r="E30" s="43">
        <f t="shared" si="1"/>
        <v>121.119</v>
      </c>
      <c r="F30" s="5">
        <v>30.28</v>
      </c>
      <c r="G30" s="5">
        <v>30.28</v>
      </c>
      <c r="H30" s="5">
        <v>30.28</v>
      </c>
      <c r="I30" s="4">
        <v>30.279</v>
      </c>
    </row>
    <row r="31" spans="1:9" x14ac:dyDescent="0.2">
      <c r="A31" s="39"/>
      <c r="C31" s="95">
        <f t="shared" si="2"/>
        <v>17</v>
      </c>
      <c r="D31" s="60" t="s">
        <v>2</v>
      </c>
      <c r="E31" s="43">
        <f t="shared" si="1"/>
        <v>573.79999999999995</v>
      </c>
      <c r="F31" s="5">
        <v>160</v>
      </c>
      <c r="G31" s="5">
        <v>143</v>
      </c>
      <c r="H31" s="5">
        <v>127.8</v>
      </c>
      <c r="I31" s="4">
        <v>143</v>
      </c>
    </row>
    <row r="32" spans="1:9" x14ac:dyDescent="0.2">
      <c r="A32" s="39"/>
      <c r="C32" s="95">
        <f t="shared" si="2"/>
        <v>18</v>
      </c>
      <c r="D32" s="60" t="s">
        <v>43</v>
      </c>
      <c r="E32" s="43">
        <f t="shared" si="1"/>
        <v>4</v>
      </c>
      <c r="F32" s="5"/>
      <c r="G32" s="5"/>
      <c r="H32" s="5"/>
      <c r="I32" s="4">
        <v>4</v>
      </c>
    </row>
    <row r="33" spans="1:9" ht="25.5" x14ac:dyDescent="0.2">
      <c r="A33" s="39"/>
      <c r="C33" s="95">
        <f t="shared" si="2"/>
        <v>19</v>
      </c>
      <c r="D33" s="60" t="s">
        <v>102</v>
      </c>
      <c r="E33" s="43">
        <f t="shared" si="1"/>
        <v>5</v>
      </c>
      <c r="F33" s="5">
        <v>1.7</v>
      </c>
      <c r="G33" s="5">
        <v>1.7</v>
      </c>
      <c r="H33" s="5">
        <v>0.6</v>
      </c>
      <c r="I33" s="4">
        <v>1</v>
      </c>
    </row>
    <row r="34" spans="1:9" x14ac:dyDescent="0.2">
      <c r="A34" s="39"/>
      <c r="C34" s="95">
        <f t="shared" si="2"/>
        <v>20</v>
      </c>
      <c r="D34" s="60" t="s">
        <v>44</v>
      </c>
      <c r="E34" s="43">
        <f t="shared" si="1"/>
        <v>1233.4000000000001</v>
      </c>
      <c r="F34" s="5">
        <v>357.7</v>
      </c>
      <c r="G34" s="5">
        <v>357.7</v>
      </c>
      <c r="H34" s="5">
        <v>271.3</v>
      </c>
      <c r="I34" s="4">
        <v>246.7</v>
      </c>
    </row>
    <row r="35" spans="1:9" x14ac:dyDescent="0.2">
      <c r="A35" s="39"/>
      <c r="C35" s="95">
        <f t="shared" si="2"/>
        <v>21</v>
      </c>
      <c r="D35" s="60" t="s">
        <v>45</v>
      </c>
      <c r="E35" s="43">
        <f t="shared" si="1"/>
        <v>1175</v>
      </c>
      <c r="F35" s="5">
        <v>760</v>
      </c>
      <c r="G35" s="5">
        <v>415</v>
      </c>
      <c r="H35" s="5"/>
      <c r="I35" s="4"/>
    </row>
    <row r="36" spans="1:9" ht="25.5" x14ac:dyDescent="0.2">
      <c r="A36" s="39"/>
      <c r="C36" s="95">
        <f t="shared" si="2"/>
        <v>22</v>
      </c>
      <c r="D36" s="58" t="s">
        <v>107</v>
      </c>
      <c r="E36" s="43">
        <f t="shared" si="1"/>
        <v>100</v>
      </c>
      <c r="F36" s="5">
        <v>6</v>
      </c>
      <c r="G36" s="5">
        <v>25</v>
      </c>
      <c r="H36" s="5">
        <v>38</v>
      </c>
      <c r="I36" s="4">
        <v>31</v>
      </c>
    </row>
    <row r="37" spans="1:9" x14ac:dyDescent="0.2">
      <c r="A37" s="39"/>
      <c r="C37" s="95">
        <f t="shared" si="2"/>
        <v>23</v>
      </c>
      <c r="D37" s="61" t="s">
        <v>147</v>
      </c>
      <c r="E37" s="43">
        <f t="shared" si="1"/>
        <v>200</v>
      </c>
      <c r="F37" s="5">
        <v>50</v>
      </c>
      <c r="G37" s="5">
        <v>50</v>
      </c>
      <c r="H37" s="5">
        <v>50</v>
      </c>
      <c r="I37" s="4">
        <v>50</v>
      </c>
    </row>
    <row r="38" spans="1:9" ht="25.5" customHeight="1" x14ac:dyDescent="0.2">
      <c r="A38" s="39"/>
      <c r="C38" s="95">
        <f t="shared" si="2"/>
        <v>24</v>
      </c>
      <c r="D38" s="61" t="s">
        <v>93</v>
      </c>
      <c r="E38" s="43">
        <f t="shared" si="1"/>
        <v>7</v>
      </c>
      <c r="F38" s="5">
        <v>3</v>
      </c>
      <c r="G38" s="5">
        <v>2</v>
      </c>
      <c r="H38" s="5">
        <v>2</v>
      </c>
      <c r="I38" s="4"/>
    </row>
    <row r="39" spans="1:9" ht="12.75" customHeight="1" x14ac:dyDescent="0.2">
      <c r="A39" s="39"/>
      <c r="C39" s="95">
        <f t="shared" si="2"/>
        <v>25</v>
      </c>
      <c r="D39" s="61" t="s">
        <v>136</v>
      </c>
      <c r="E39" s="43">
        <f t="shared" si="1"/>
        <v>678.5</v>
      </c>
      <c r="F39" s="5">
        <v>300</v>
      </c>
      <c r="G39" s="5">
        <v>300</v>
      </c>
      <c r="H39" s="5">
        <v>78.5</v>
      </c>
      <c r="I39" s="4"/>
    </row>
    <row r="40" spans="1:9" x14ac:dyDescent="0.2">
      <c r="A40" s="39"/>
      <c r="C40" s="95">
        <f t="shared" si="2"/>
        <v>26</v>
      </c>
      <c r="D40" s="60" t="s">
        <v>137</v>
      </c>
      <c r="E40" s="43">
        <f t="shared" si="1"/>
        <v>186.8</v>
      </c>
      <c r="F40" s="5">
        <v>49.2</v>
      </c>
      <c r="G40" s="5">
        <v>49.2</v>
      </c>
      <c r="H40" s="5">
        <v>49.2</v>
      </c>
      <c r="I40" s="4">
        <v>39.200000000000003</v>
      </c>
    </row>
    <row r="41" spans="1:9" ht="24.75" customHeight="1" x14ac:dyDescent="0.2">
      <c r="A41" s="39"/>
      <c r="C41" s="95">
        <f t="shared" si="2"/>
        <v>27</v>
      </c>
      <c r="D41" s="60" t="s">
        <v>138</v>
      </c>
      <c r="E41" s="43">
        <f t="shared" si="1"/>
        <v>72.528999999999996</v>
      </c>
      <c r="F41" s="5">
        <v>18.132999999999999</v>
      </c>
      <c r="G41" s="5">
        <v>18.132999999999999</v>
      </c>
      <c r="H41" s="5">
        <v>18.132999999999999</v>
      </c>
      <c r="I41" s="4">
        <v>18.13</v>
      </c>
    </row>
    <row r="42" spans="1:9" ht="12.75" customHeight="1" x14ac:dyDescent="0.2">
      <c r="A42" s="39"/>
      <c r="C42" s="95">
        <f t="shared" si="2"/>
        <v>28</v>
      </c>
      <c r="D42" s="60" t="s">
        <v>139</v>
      </c>
      <c r="E42" s="43">
        <f t="shared" si="1"/>
        <v>25.000999999999998</v>
      </c>
      <c r="F42" s="5">
        <v>6.2130000000000001</v>
      </c>
      <c r="G42" s="5">
        <v>6.3609999999999998</v>
      </c>
      <c r="H42" s="5">
        <v>6.2130000000000001</v>
      </c>
      <c r="I42" s="4">
        <v>6.2140000000000004</v>
      </c>
    </row>
    <row r="43" spans="1:9" x14ac:dyDescent="0.2">
      <c r="A43" s="39"/>
      <c r="C43" s="95">
        <f t="shared" si="2"/>
        <v>29</v>
      </c>
      <c r="D43" s="60" t="s">
        <v>128</v>
      </c>
      <c r="E43" s="43">
        <f t="shared" si="1"/>
        <v>100</v>
      </c>
      <c r="F43" s="5">
        <v>33</v>
      </c>
      <c r="G43" s="5">
        <v>33</v>
      </c>
      <c r="H43" s="5">
        <v>33</v>
      </c>
      <c r="I43" s="4">
        <v>1</v>
      </c>
    </row>
    <row r="44" spans="1:9" x14ac:dyDescent="0.2">
      <c r="A44" s="39"/>
      <c r="C44" s="95">
        <f t="shared" si="2"/>
        <v>30</v>
      </c>
      <c r="D44" s="60" t="s">
        <v>140</v>
      </c>
      <c r="E44" s="49">
        <f t="shared" si="1"/>
        <v>10</v>
      </c>
      <c r="F44" s="5">
        <v>5.0330000000000004</v>
      </c>
      <c r="G44" s="5">
        <v>4.9669999999999996</v>
      </c>
      <c r="H44" s="48"/>
      <c r="I44" s="4"/>
    </row>
    <row r="45" spans="1:9" ht="12.75" customHeight="1" x14ac:dyDescent="0.2">
      <c r="A45" s="39"/>
      <c r="C45" s="95">
        <f t="shared" si="2"/>
        <v>31</v>
      </c>
      <c r="D45" s="60" t="s">
        <v>141</v>
      </c>
      <c r="E45" s="43">
        <f t="shared" si="1"/>
        <v>14</v>
      </c>
      <c r="F45" s="5">
        <v>4</v>
      </c>
      <c r="G45" s="5">
        <v>4</v>
      </c>
      <c r="H45" s="5">
        <v>4</v>
      </c>
      <c r="I45" s="4">
        <v>2</v>
      </c>
    </row>
    <row r="46" spans="1:9" ht="12.75" customHeight="1" x14ac:dyDescent="0.2">
      <c r="A46" s="39"/>
      <c r="C46" s="95">
        <f t="shared" si="2"/>
        <v>32</v>
      </c>
      <c r="D46" s="60" t="s">
        <v>142</v>
      </c>
      <c r="E46" s="43">
        <f t="shared" si="1"/>
        <v>23</v>
      </c>
      <c r="F46" s="5">
        <v>20</v>
      </c>
      <c r="G46" s="5">
        <v>3</v>
      </c>
      <c r="H46" s="5"/>
      <c r="I46" s="4"/>
    </row>
    <row r="47" spans="1:9" ht="12.75" customHeight="1" x14ac:dyDescent="0.2">
      <c r="A47" s="39"/>
      <c r="C47" s="95">
        <f t="shared" si="2"/>
        <v>33</v>
      </c>
      <c r="D47" s="60" t="s">
        <v>148</v>
      </c>
      <c r="E47" s="43">
        <f t="shared" si="1"/>
        <v>100</v>
      </c>
      <c r="F47" s="5">
        <v>100</v>
      </c>
      <c r="G47" s="5"/>
      <c r="H47" s="5"/>
      <c r="I47" s="4"/>
    </row>
    <row r="48" spans="1:9" ht="38.25" customHeight="1" x14ac:dyDescent="0.2">
      <c r="A48" s="39"/>
      <c r="C48" s="95">
        <f t="shared" si="2"/>
        <v>34</v>
      </c>
      <c r="D48" s="60" t="s">
        <v>149</v>
      </c>
      <c r="E48" s="43">
        <f t="shared" si="1"/>
        <v>5.1920000000000002</v>
      </c>
      <c r="F48" s="5">
        <v>5.1920000000000002</v>
      </c>
      <c r="G48" s="5"/>
      <c r="H48" s="5"/>
      <c r="I48" s="4"/>
    </row>
    <row r="49" spans="1:9" ht="12.75" customHeight="1" x14ac:dyDescent="0.2">
      <c r="A49" s="39"/>
      <c r="C49" s="95">
        <f t="shared" si="2"/>
        <v>35</v>
      </c>
      <c r="D49" s="60" t="s">
        <v>150</v>
      </c>
      <c r="E49" s="43">
        <f t="shared" si="1"/>
        <v>39.323999999999998</v>
      </c>
      <c r="F49" s="5">
        <v>15</v>
      </c>
      <c r="G49" s="5">
        <v>15</v>
      </c>
      <c r="H49" s="5">
        <v>9.3239999999999998</v>
      </c>
      <c r="I49" s="4"/>
    </row>
    <row r="50" spans="1:9" x14ac:dyDescent="0.2">
      <c r="A50" s="39"/>
      <c r="C50" s="95">
        <f t="shared" si="2"/>
        <v>36</v>
      </c>
      <c r="D50" s="62" t="s">
        <v>126</v>
      </c>
      <c r="E50" s="2">
        <f t="shared" si="1"/>
        <v>1356.491</v>
      </c>
      <c r="F50" s="2">
        <f>SUM(F51:F58)</f>
        <v>334.12499999999994</v>
      </c>
      <c r="G50" s="2">
        <f t="shared" ref="G50:I50" si="4">SUM(G51:G58)</f>
        <v>360.22499999999997</v>
      </c>
      <c r="H50" s="2">
        <f t="shared" si="4"/>
        <v>318.017</v>
      </c>
      <c r="I50" s="2">
        <f t="shared" si="4"/>
        <v>344.12399999999997</v>
      </c>
    </row>
    <row r="51" spans="1:9" x14ac:dyDescent="0.2">
      <c r="A51" s="39"/>
      <c r="C51" s="95">
        <f t="shared" si="2"/>
        <v>37</v>
      </c>
      <c r="D51" s="60" t="s">
        <v>49</v>
      </c>
      <c r="E51" s="43">
        <f t="shared" si="1"/>
        <v>15</v>
      </c>
      <c r="F51" s="5">
        <v>3.75</v>
      </c>
      <c r="G51" s="5">
        <v>3.75</v>
      </c>
      <c r="H51" s="5">
        <v>3.75</v>
      </c>
      <c r="I51" s="4">
        <v>3.75</v>
      </c>
    </row>
    <row r="52" spans="1:9" ht="25.5" x14ac:dyDescent="0.2">
      <c r="A52" s="39"/>
      <c r="C52" s="95">
        <f t="shared" si="2"/>
        <v>38</v>
      </c>
      <c r="D52" s="60" t="s">
        <v>143</v>
      </c>
      <c r="E52" s="43">
        <f t="shared" si="1"/>
        <v>700</v>
      </c>
      <c r="F52" s="5">
        <v>175</v>
      </c>
      <c r="G52" s="5">
        <v>175</v>
      </c>
      <c r="H52" s="5">
        <v>175</v>
      </c>
      <c r="I52" s="4">
        <v>175</v>
      </c>
    </row>
    <row r="53" spans="1:9" x14ac:dyDescent="0.2">
      <c r="A53" s="39"/>
      <c r="C53" s="95">
        <f t="shared" si="2"/>
        <v>39</v>
      </c>
      <c r="D53" s="60" t="s">
        <v>50</v>
      </c>
      <c r="E53" s="43">
        <f t="shared" si="1"/>
        <v>350</v>
      </c>
      <c r="F53" s="5">
        <v>100</v>
      </c>
      <c r="G53" s="5">
        <v>100</v>
      </c>
      <c r="H53" s="5">
        <v>50</v>
      </c>
      <c r="I53" s="4">
        <v>100</v>
      </c>
    </row>
    <row r="54" spans="1:9" x14ac:dyDescent="0.2">
      <c r="A54" s="39"/>
      <c r="C54" s="95">
        <f t="shared" si="2"/>
        <v>40</v>
      </c>
      <c r="D54" s="60" t="s">
        <v>51</v>
      </c>
      <c r="E54" s="43">
        <f t="shared" si="1"/>
        <v>0.1</v>
      </c>
      <c r="F54" s="5">
        <v>2.5000000000000001E-2</v>
      </c>
      <c r="G54" s="5">
        <v>2.5000000000000001E-2</v>
      </c>
      <c r="H54" s="5">
        <v>2.5000000000000001E-2</v>
      </c>
      <c r="I54" s="4">
        <v>2.5000000000000001E-2</v>
      </c>
    </row>
    <row r="55" spans="1:9" x14ac:dyDescent="0.2">
      <c r="A55" s="39"/>
      <c r="C55" s="95">
        <f t="shared" si="2"/>
        <v>41</v>
      </c>
      <c r="D55" s="60" t="s">
        <v>94</v>
      </c>
      <c r="E55" s="43">
        <f t="shared" si="1"/>
        <v>30</v>
      </c>
      <c r="F55" s="5">
        <v>7</v>
      </c>
      <c r="G55" s="5">
        <v>8</v>
      </c>
      <c r="H55" s="5">
        <v>8</v>
      </c>
      <c r="I55" s="4">
        <v>7</v>
      </c>
    </row>
    <row r="56" spans="1:9" x14ac:dyDescent="0.2">
      <c r="A56" s="39"/>
      <c r="C56" s="95">
        <f t="shared" si="2"/>
        <v>42</v>
      </c>
      <c r="D56" s="60" t="s">
        <v>52</v>
      </c>
      <c r="E56" s="43">
        <f t="shared" si="1"/>
        <v>189.79900000000004</v>
      </c>
      <c r="F56" s="5">
        <v>47.45</v>
      </c>
      <c r="G56" s="5">
        <v>47.45</v>
      </c>
      <c r="H56" s="5">
        <v>47.45</v>
      </c>
      <c r="I56" s="4">
        <v>47.448999999999998</v>
      </c>
    </row>
    <row r="57" spans="1:9" x14ac:dyDescent="0.2">
      <c r="A57" s="39"/>
      <c r="C57" s="95">
        <f t="shared" si="2"/>
        <v>43</v>
      </c>
      <c r="D57" s="60" t="s">
        <v>129</v>
      </c>
      <c r="E57" s="43">
        <f t="shared" si="1"/>
        <v>3.6</v>
      </c>
      <c r="F57" s="5">
        <v>0.9</v>
      </c>
      <c r="G57" s="5">
        <v>0.9</v>
      </c>
      <c r="H57" s="5">
        <v>0.9</v>
      </c>
      <c r="I57" s="4">
        <v>0.9</v>
      </c>
    </row>
    <row r="58" spans="1:9" x14ac:dyDescent="0.2">
      <c r="A58" s="39"/>
      <c r="C58" s="95">
        <f t="shared" si="2"/>
        <v>44</v>
      </c>
      <c r="D58" s="60" t="s">
        <v>150</v>
      </c>
      <c r="E58" s="43">
        <f t="shared" si="1"/>
        <v>67.992000000000004</v>
      </c>
      <c r="F58" s="5"/>
      <c r="G58" s="5">
        <v>25.1</v>
      </c>
      <c r="H58" s="5">
        <v>32.892000000000003</v>
      </c>
      <c r="I58" s="4">
        <v>10</v>
      </c>
    </row>
    <row r="59" spans="1:9" x14ac:dyDescent="0.2">
      <c r="A59" s="39"/>
      <c r="C59" s="95">
        <f t="shared" si="2"/>
        <v>45</v>
      </c>
      <c r="D59" s="56" t="s">
        <v>98</v>
      </c>
      <c r="E59" s="2">
        <f>F59+G59+H59+I59</f>
        <v>2513.3720000000003</v>
      </c>
      <c r="F59" s="2">
        <f>SUM(F60:F66)</f>
        <v>596.05700000000002</v>
      </c>
      <c r="G59" s="2">
        <f>SUM(G60:G66)</f>
        <v>1412.3150000000001</v>
      </c>
      <c r="H59" s="2">
        <f>SUM(H60:H66)</f>
        <v>415</v>
      </c>
      <c r="I59" s="3">
        <f>SUM(I60:I66)</f>
        <v>90</v>
      </c>
    </row>
    <row r="60" spans="1:9" x14ac:dyDescent="0.2">
      <c r="A60" s="39"/>
      <c r="C60" s="95">
        <f t="shared" si="2"/>
        <v>46</v>
      </c>
      <c r="D60" s="60" t="s">
        <v>53</v>
      </c>
      <c r="E60" s="43">
        <f t="shared" si="1"/>
        <v>700</v>
      </c>
      <c r="F60" s="5">
        <v>100</v>
      </c>
      <c r="G60" s="5">
        <v>350</v>
      </c>
      <c r="H60" s="5">
        <v>250</v>
      </c>
      <c r="I60" s="4"/>
    </row>
    <row r="61" spans="1:9" ht="12.75" customHeight="1" x14ac:dyDescent="0.2">
      <c r="A61" s="39"/>
      <c r="C61" s="95">
        <f t="shared" si="2"/>
        <v>47</v>
      </c>
      <c r="D61" s="60" t="s">
        <v>150</v>
      </c>
      <c r="E61" s="43">
        <f t="shared" si="1"/>
        <v>1235.3720000000001</v>
      </c>
      <c r="F61" s="5">
        <v>378.05700000000002</v>
      </c>
      <c r="G61" s="5">
        <v>857.31500000000005</v>
      </c>
      <c r="H61" s="5"/>
      <c r="I61" s="4"/>
    </row>
    <row r="62" spans="1:9" ht="12.75" customHeight="1" x14ac:dyDescent="0.2">
      <c r="A62" s="39"/>
      <c r="C62" s="95">
        <f t="shared" si="2"/>
        <v>48</v>
      </c>
      <c r="D62" s="60" t="s">
        <v>108</v>
      </c>
      <c r="E62" s="43">
        <f t="shared" si="1"/>
        <v>40</v>
      </c>
      <c r="F62" s="5">
        <v>20</v>
      </c>
      <c r="G62" s="5">
        <v>20</v>
      </c>
      <c r="H62" s="5"/>
      <c r="I62" s="4"/>
    </row>
    <row r="63" spans="1:9" ht="12.75" customHeight="1" x14ac:dyDescent="0.2">
      <c r="A63" s="39"/>
      <c r="C63" s="95">
        <f t="shared" si="2"/>
        <v>49</v>
      </c>
      <c r="D63" s="60" t="s">
        <v>109</v>
      </c>
      <c r="E63" s="43">
        <f t="shared" si="1"/>
        <v>3</v>
      </c>
      <c r="F63" s="5">
        <v>3</v>
      </c>
      <c r="G63" s="5"/>
      <c r="H63" s="5"/>
      <c r="I63" s="4"/>
    </row>
    <row r="64" spans="1:9" x14ac:dyDescent="0.2">
      <c r="A64" s="39"/>
      <c r="C64" s="95">
        <f t="shared" si="2"/>
        <v>50</v>
      </c>
      <c r="D64" s="60" t="s">
        <v>54</v>
      </c>
      <c r="E64" s="43">
        <f t="shared" si="1"/>
        <v>400</v>
      </c>
      <c r="F64" s="5">
        <v>70</v>
      </c>
      <c r="G64" s="5">
        <v>120</v>
      </c>
      <c r="H64" s="5">
        <v>120</v>
      </c>
      <c r="I64" s="4">
        <v>90</v>
      </c>
    </row>
    <row r="65" spans="1:9" ht="12.75" customHeight="1" x14ac:dyDescent="0.2">
      <c r="A65" s="39"/>
      <c r="C65" s="95">
        <f t="shared" si="2"/>
        <v>51</v>
      </c>
      <c r="D65" s="60" t="s">
        <v>82</v>
      </c>
      <c r="E65" s="43">
        <f t="shared" si="1"/>
        <v>105</v>
      </c>
      <c r="F65" s="5">
        <v>20</v>
      </c>
      <c r="G65" s="5">
        <v>45</v>
      </c>
      <c r="H65" s="5">
        <v>40</v>
      </c>
      <c r="I65" s="4"/>
    </row>
    <row r="66" spans="1:9" ht="12.75" customHeight="1" x14ac:dyDescent="0.2">
      <c r="A66" s="39"/>
      <c r="C66" s="95">
        <f t="shared" si="2"/>
        <v>52</v>
      </c>
      <c r="D66" s="55" t="s">
        <v>92</v>
      </c>
      <c r="E66" s="43">
        <f t="shared" si="1"/>
        <v>30</v>
      </c>
      <c r="F66" s="5">
        <v>5</v>
      </c>
      <c r="G66" s="5">
        <v>20</v>
      </c>
      <c r="H66" s="5">
        <v>5</v>
      </c>
      <c r="I66" s="4"/>
    </row>
    <row r="67" spans="1:9" ht="25.5" customHeight="1" x14ac:dyDescent="0.2">
      <c r="A67" s="39"/>
      <c r="C67" s="95">
        <f t="shared" si="2"/>
        <v>53</v>
      </c>
      <c r="D67" s="63" t="s">
        <v>99</v>
      </c>
      <c r="E67" s="2">
        <f t="shared" si="1"/>
        <v>184.316</v>
      </c>
      <c r="F67" s="2">
        <f>SUM(F68:F71)</f>
        <v>106.55</v>
      </c>
      <c r="G67" s="2">
        <f t="shared" ref="G67:H67" si="5">SUM(G68:G71)</f>
        <v>67.665999999999997</v>
      </c>
      <c r="H67" s="2">
        <f t="shared" si="5"/>
        <v>10.1</v>
      </c>
      <c r="I67" s="4"/>
    </row>
    <row r="68" spans="1:9" x14ac:dyDescent="0.2">
      <c r="A68" s="39"/>
      <c r="C68" s="95">
        <f t="shared" si="2"/>
        <v>54</v>
      </c>
      <c r="D68" s="60" t="s">
        <v>55</v>
      </c>
      <c r="E68" s="43">
        <f t="shared" si="1"/>
        <v>48.7</v>
      </c>
      <c r="F68" s="5">
        <v>25</v>
      </c>
      <c r="G68" s="5">
        <v>20</v>
      </c>
      <c r="H68" s="5">
        <v>3.7</v>
      </c>
      <c r="I68" s="4"/>
    </row>
    <row r="69" spans="1:9" ht="25.5" x14ac:dyDescent="0.2">
      <c r="A69" s="39"/>
      <c r="C69" s="95">
        <f t="shared" si="2"/>
        <v>55</v>
      </c>
      <c r="D69" s="60" t="s">
        <v>56</v>
      </c>
      <c r="E69" s="43">
        <f t="shared" si="1"/>
        <v>44.5</v>
      </c>
      <c r="F69" s="5">
        <v>15</v>
      </c>
      <c r="G69" s="5">
        <v>25</v>
      </c>
      <c r="H69" s="5">
        <v>4.5</v>
      </c>
      <c r="I69" s="4"/>
    </row>
    <row r="70" spans="1:9" x14ac:dyDescent="0.2">
      <c r="A70" s="39"/>
      <c r="C70" s="95">
        <f t="shared" si="2"/>
        <v>56</v>
      </c>
      <c r="D70" s="60" t="s">
        <v>151</v>
      </c>
      <c r="E70" s="43">
        <f t="shared" si="1"/>
        <v>26.9</v>
      </c>
      <c r="F70" s="5">
        <v>5</v>
      </c>
      <c r="G70" s="5">
        <v>20</v>
      </c>
      <c r="H70" s="5">
        <v>1.9</v>
      </c>
      <c r="I70" s="4"/>
    </row>
    <row r="71" spans="1:9" x14ac:dyDescent="0.2">
      <c r="A71" s="39"/>
      <c r="C71" s="95">
        <f t="shared" si="2"/>
        <v>57</v>
      </c>
      <c r="D71" s="60" t="s">
        <v>150</v>
      </c>
      <c r="E71" s="43">
        <f t="shared" si="1"/>
        <v>64.215999999999994</v>
      </c>
      <c r="F71" s="5">
        <v>61.55</v>
      </c>
      <c r="G71" s="5">
        <v>2.6659999999999999</v>
      </c>
      <c r="H71" s="5"/>
      <c r="I71" s="4"/>
    </row>
    <row r="72" spans="1:9" ht="12.75" customHeight="1" x14ac:dyDescent="0.2">
      <c r="A72" s="39"/>
      <c r="C72" s="95">
        <f t="shared" si="2"/>
        <v>58</v>
      </c>
      <c r="D72" s="62" t="s">
        <v>58</v>
      </c>
      <c r="E72" s="2">
        <f t="shared" si="1"/>
        <v>1756.857</v>
      </c>
      <c r="F72" s="2">
        <f>SUM(F73:F81)</f>
        <v>410.25700000000001</v>
      </c>
      <c r="G72" s="2">
        <f>SUM(G73:G81)</f>
        <v>681.6</v>
      </c>
      <c r="H72" s="2">
        <f>SUM(H73:H81)</f>
        <v>613</v>
      </c>
      <c r="I72" s="3">
        <f>SUM(I73:I81)</f>
        <v>52</v>
      </c>
    </row>
    <row r="73" spans="1:9" ht="25.5" x14ac:dyDescent="0.2">
      <c r="A73" s="39"/>
      <c r="C73" s="95">
        <f t="shared" si="2"/>
        <v>59</v>
      </c>
      <c r="D73" s="60" t="s">
        <v>152</v>
      </c>
      <c r="E73" s="43">
        <f t="shared" ref="E73:E146" si="6">F73+G73+H73+I73</f>
        <v>3</v>
      </c>
      <c r="F73" s="5"/>
      <c r="G73" s="5">
        <v>2</v>
      </c>
      <c r="H73" s="5">
        <v>1</v>
      </c>
      <c r="I73" s="4"/>
    </row>
    <row r="74" spans="1:9" x14ac:dyDescent="0.2">
      <c r="A74" s="39"/>
      <c r="C74" s="95">
        <f t="shared" si="2"/>
        <v>60</v>
      </c>
      <c r="D74" s="60" t="s">
        <v>59</v>
      </c>
      <c r="E74" s="43">
        <f t="shared" si="6"/>
        <v>3</v>
      </c>
      <c r="F74" s="5"/>
      <c r="G74" s="5">
        <v>3</v>
      </c>
      <c r="H74" s="5"/>
      <c r="I74" s="4"/>
    </row>
    <row r="75" spans="1:9" ht="24.75" customHeight="1" x14ac:dyDescent="0.2">
      <c r="A75" s="39"/>
      <c r="C75" s="95">
        <f t="shared" si="2"/>
        <v>61</v>
      </c>
      <c r="D75" s="60" t="s">
        <v>100</v>
      </c>
      <c r="E75" s="43">
        <f t="shared" si="6"/>
        <v>115.5</v>
      </c>
      <c r="F75" s="5">
        <v>5.5</v>
      </c>
      <c r="G75" s="5">
        <v>50</v>
      </c>
      <c r="H75" s="5">
        <v>50</v>
      </c>
      <c r="I75" s="4">
        <v>10</v>
      </c>
    </row>
    <row r="76" spans="1:9" ht="27.75" customHeight="1" x14ac:dyDescent="0.2">
      <c r="A76" s="39"/>
      <c r="C76" s="95">
        <f t="shared" si="2"/>
        <v>62</v>
      </c>
      <c r="D76" s="58" t="s">
        <v>110</v>
      </c>
      <c r="E76" s="43">
        <f t="shared" si="6"/>
        <v>54.756999999999998</v>
      </c>
      <c r="F76" s="5">
        <v>4.7569999999999997</v>
      </c>
      <c r="G76" s="5">
        <v>20</v>
      </c>
      <c r="H76" s="5">
        <v>20</v>
      </c>
      <c r="I76" s="4">
        <v>10</v>
      </c>
    </row>
    <row r="77" spans="1:9" ht="12.75" customHeight="1" x14ac:dyDescent="0.2">
      <c r="A77" s="39"/>
      <c r="C77" s="95">
        <f t="shared" si="2"/>
        <v>63</v>
      </c>
      <c r="D77" s="58" t="s">
        <v>153</v>
      </c>
      <c r="E77" s="43">
        <f t="shared" si="6"/>
        <v>30</v>
      </c>
      <c r="F77" s="5"/>
      <c r="G77" s="5">
        <v>20</v>
      </c>
      <c r="H77" s="5">
        <v>10</v>
      </c>
      <c r="I77" s="4"/>
    </row>
    <row r="78" spans="1:9" ht="12.75" customHeight="1" x14ac:dyDescent="0.2">
      <c r="A78" s="39"/>
      <c r="C78" s="95">
        <f t="shared" si="2"/>
        <v>64</v>
      </c>
      <c r="D78" s="58" t="s">
        <v>154</v>
      </c>
      <c r="E78" s="43">
        <f t="shared" si="6"/>
        <v>109</v>
      </c>
      <c r="F78" s="5">
        <v>9</v>
      </c>
      <c r="G78" s="5">
        <v>60</v>
      </c>
      <c r="H78" s="5">
        <v>40</v>
      </c>
      <c r="I78" s="4"/>
    </row>
    <row r="79" spans="1:9" x14ac:dyDescent="0.2">
      <c r="A79" s="39"/>
      <c r="C79" s="95">
        <f t="shared" si="2"/>
        <v>65</v>
      </c>
      <c r="D79" s="60" t="s">
        <v>83</v>
      </c>
      <c r="E79" s="43">
        <f t="shared" si="6"/>
        <v>10</v>
      </c>
      <c r="F79" s="5">
        <v>1</v>
      </c>
      <c r="G79" s="5">
        <v>5</v>
      </c>
      <c r="H79" s="5">
        <v>2</v>
      </c>
      <c r="I79" s="4">
        <v>2</v>
      </c>
    </row>
    <row r="80" spans="1:9" x14ac:dyDescent="0.2">
      <c r="A80" s="39"/>
      <c r="C80" s="95">
        <f t="shared" si="2"/>
        <v>66</v>
      </c>
      <c r="D80" s="60" t="s">
        <v>84</v>
      </c>
      <c r="E80" s="43">
        <f t="shared" si="6"/>
        <v>1000</v>
      </c>
      <c r="F80" s="5">
        <v>340</v>
      </c>
      <c r="G80" s="5">
        <v>340</v>
      </c>
      <c r="H80" s="5">
        <v>320</v>
      </c>
      <c r="I80" s="4"/>
    </row>
    <row r="81" spans="1:9" x14ac:dyDescent="0.2">
      <c r="A81" s="39"/>
      <c r="C81" s="95">
        <f t="shared" si="2"/>
        <v>67</v>
      </c>
      <c r="D81" s="64" t="s">
        <v>60</v>
      </c>
      <c r="E81" s="43">
        <f t="shared" si="6"/>
        <v>431.6</v>
      </c>
      <c r="F81" s="5">
        <v>50</v>
      </c>
      <c r="G81" s="5">
        <v>181.6</v>
      </c>
      <c r="H81" s="5">
        <v>170</v>
      </c>
      <c r="I81" s="4">
        <v>30</v>
      </c>
    </row>
    <row r="82" spans="1:9" x14ac:dyDescent="0.2">
      <c r="A82" s="39"/>
      <c r="C82" s="95">
        <f t="shared" ref="C82:C145" si="7">C81+1</f>
        <v>68</v>
      </c>
      <c r="D82" s="65" t="s">
        <v>127</v>
      </c>
      <c r="E82" s="47">
        <f t="shared" si="6"/>
        <v>623</v>
      </c>
      <c r="F82" s="2">
        <f>F83+F84+F85</f>
        <v>180</v>
      </c>
      <c r="G82" s="2">
        <f t="shared" ref="G82:I82" si="8">G83+G84+G85</f>
        <v>213.54300000000001</v>
      </c>
      <c r="H82" s="2">
        <f t="shared" si="8"/>
        <v>170</v>
      </c>
      <c r="I82" s="2">
        <f t="shared" si="8"/>
        <v>59.457000000000001</v>
      </c>
    </row>
    <row r="83" spans="1:9" x14ac:dyDescent="0.2">
      <c r="A83" s="39"/>
      <c r="C83" s="95">
        <f t="shared" si="7"/>
        <v>69</v>
      </c>
      <c r="D83" s="64" t="s">
        <v>106</v>
      </c>
      <c r="E83" s="43">
        <f t="shared" si="6"/>
        <v>66</v>
      </c>
      <c r="F83" s="43"/>
      <c r="G83" s="43">
        <v>33.542999999999999</v>
      </c>
      <c r="H83" s="43"/>
      <c r="I83" s="4">
        <v>32.457000000000001</v>
      </c>
    </row>
    <row r="84" spans="1:9" x14ac:dyDescent="0.2">
      <c r="A84" s="39"/>
      <c r="C84" s="95">
        <f t="shared" si="7"/>
        <v>70</v>
      </c>
      <c r="D84" s="64" t="s">
        <v>155</v>
      </c>
      <c r="E84" s="43">
        <f t="shared" si="6"/>
        <v>380</v>
      </c>
      <c r="F84" s="43">
        <v>130</v>
      </c>
      <c r="G84" s="43">
        <v>130</v>
      </c>
      <c r="H84" s="43">
        <v>120</v>
      </c>
      <c r="I84" s="53"/>
    </row>
    <row r="85" spans="1:9" x14ac:dyDescent="0.2">
      <c r="A85" s="39"/>
      <c r="C85" s="95">
        <f t="shared" si="7"/>
        <v>71</v>
      </c>
      <c r="D85" s="64" t="s">
        <v>156</v>
      </c>
      <c r="E85" s="43">
        <f t="shared" si="6"/>
        <v>177</v>
      </c>
      <c r="F85" s="43">
        <v>50</v>
      </c>
      <c r="G85" s="43">
        <v>50</v>
      </c>
      <c r="H85" s="43">
        <v>50</v>
      </c>
      <c r="I85" s="53">
        <v>27</v>
      </c>
    </row>
    <row r="86" spans="1:9" x14ac:dyDescent="0.2">
      <c r="A86" s="39"/>
      <c r="C86" s="95">
        <f t="shared" si="7"/>
        <v>72</v>
      </c>
      <c r="D86" s="56" t="s">
        <v>61</v>
      </c>
      <c r="E86" s="2">
        <f t="shared" si="6"/>
        <v>975.97500000000002</v>
      </c>
      <c r="F86" s="2">
        <f>F87+F89+F88+F90</f>
        <v>455.77499999999998</v>
      </c>
      <c r="G86" s="2">
        <f t="shared" ref="G86:I86" si="9">G87+G89+G88+G90</f>
        <v>322</v>
      </c>
      <c r="H86" s="2">
        <f t="shared" si="9"/>
        <v>126</v>
      </c>
      <c r="I86" s="2">
        <f t="shared" si="9"/>
        <v>72.2</v>
      </c>
    </row>
    <row r="87" spans="1:9" x14ac:dyDescent="0.2">
      <c r="A87" s="39"/>
      <c r="C87" s="95">
        <f t="shared" si="7"/>
        <v>73</v>
      </c>
      <c r="D87" s="60" t="s">
        <v>95</v>
      </c>
      <c r="E87" s="43">
        <f t="shared" si="6"/>
        <v>287.2</v>
      </c>
      <c r="F87" s="5">
        <v>72</v>
      </c>
      <c r="G87" s="5">
        <v>72</v>
      </c>
      <c r="H87" s="5">
        <v>72</v>
      </c>
      <c r="I87" s="4">
        <v>71.2</v>
      </c>
    </row>
    <row r="88" spans="1:9" ht="25.5" customHeight="1" x14ac:dyDescent="0.2">
      <c r="A88" s="39"/>
      <c r="C88" s="95">
        <f t="shared" si="7"/>
        <v>74</v>
      </c>
      <c r="D88" s="60" t="s">
        <v>144</v>
      </c>
      <c r="E88" s="43">
        <f t="shared" si="6"/>
        <v>50</v>
      </c>
      <c r="F88" s="5">
        <v>50</v>
      </c>
      <c r="G88" s="5"/>
      <c r="H88" s="5"/>
      <c r="I88" s="4"/>
    </row>
    <row r="89" spans="1:9" x14ac:dyDescent="0.2">
      <c r="A89" s="39"/>
      <c r="C89" s="95">
        <f t="shared" si="7"/>
        <v>75</v>
      </c>
      <c r="D89" s="60" t="s">
        <v>96</v>
      </c>
      <c r="E89" s="43">
        <f t="shared" si="6"/>
        <v>120</v>
      </c>
      <c r="F89" s="5">
        <v>5</v>
      </c>
      <c r="G89" s="5">
        <v>60</v>
      </c>
      <c r="H89" s="5">
        <v>54</v>
      </c>
      <c r="I89" s="4">
        <v>1</v>
      </c>
    </row>
    <row r="90" spans="1:9" x14ac:dyDescent="0.2">
      <c r="A90" s="39"/>
      <c r="C90" s="95">
        <f t="shared" si="7"/>
        <v>76</v>
      </c>
      <c r="D90" s="60" t="s">
        <v>150</v>
      </c>
      <c r="E90" s="43">
        <f t="shared" si="6"/>
        <v>518.77499999999998</v>
      </c>
      <c r="F90" s="5">
        <v>328.77499999999998</v>
      </c>
      <c r="G90" s="5">
        <v>190</v>
      </c>
      <c r="H90" s="5"/>
      <c r="I90" s="4"/>
    </row>
    <row r="91" spans="1:9" x14ac:dyDescent="0.2">
      <c r="A91" s="39"/>
      <c r="C91" s="95">
        <f t="shared" si="7"/>
        <v>77</v>
      </c>
      <c r="D91" s="56" t="s">
        <v>111</v>
      </c>
      <c r="E91" s="2">
        <f t="shared" si="6"/>
        <v>1229.0749999999998</v>
      </c>
      <c r="F91" s="2">
        <f>SUM(F92:F109)</f>
        <v>838.77499999999998</v>
      </c>
      <c r="G91" s="2">
        <f t="shared" ref="G91:I91" si="10">SUM(G92:G109)</f>
        <v>215.7</v>
      </c>
      <c r="H91" s="2">
        <f t="shared" si="10"/>
        <v>77.599999999999994</v>
      </c>
      <c r="I91" s="2">
        <f t="shared" si="10"/>
        <v>97</v>
      </c>
    </row>
    <row r="92" spans="1:9" x14ac:dyDescent="0.2">
      <c r="A92" s="39"/>
      <c r="C92" s="95">
        <f t="shared" si="7"/>
        <v>78</v>
      </c>
      <c r="D92" s="55" t="s">
        <v>62</v>
      </c>
      <c r="E92" s="43">
        <f t="shared" si="6"/>
        <v>35</v>
      </c>
      <c r="F92" s="5"/>
      <c r="G92" s="5">
        <v>35</v>
      </c>
      <c r="H92" s="5"/>
      <c r="I92" s="4"/>
    </row>
    <row r="93" spans="1:9" x14ac:dyDescent="0.2">
      <c r="A93" s="39"/>
      <c r="C93" s="95">
        <f t="shared" si="7"/>
        <v>79</v>
      </c>
      <c r="D93" s="55" t="s">
        <v>63</v>
      </c>
      <c r="E93" s="43">
        <f t="shared" si="6"/>
        <v>25</v>
      </c>
      <c r="F93" s="5">
        <v>6</v>
      </c>
      <c r="G93" s="5">
        <v>6</v>
      </c>
      <c r="H93" s="5">
        <v>7</v>
      </c>
      <c r="I93" s="4">
        <v>6</v>
      </c>
    </row>
    <row r="94" spans="1:9" ht="26.25" customHeight="1" x14ac:dyDescent="0.2">
      <c r="A94" s="39"/>
      <c r="C94" s="95">
        <f t="shared" si="7"/>
        <v>80</v>
      </c>
      <c r="D94" s="66" t="s">
        <v>112</v>
      </c>
      <c r="E94" s="43">
        <f t="shared" si="6"/>
        <v>10</v>
      </c>
      <c r="F94" s="5"/>
      <c r="G94" s="5"/>
      <c r="H94" s="5">
        <v>10</v>
      </c>
      <c r="I94" s="4"/>
    </row>
    <row r="95" spans="1:9" x14ac:dyDescent="0.2">
      <c r="A95" s="39"/>
      <c r="C95" s="95">
        <f t="shared" si="7"/>
        <v>81</v>
      </c>
      <c r="D95" s="55" t="s">
        <v>64</v>
      </c>
      <c r="E95" s="43">
        <f t="shared" si="6"/>
        <v>148</v>
      </c>
      <c r="F95" s="5">
        <v>37</v>
      </c>
      <c r="G95" s="5">
        <v>37</v>
      </c>
      <c r="H95" s="5">
        <v>37</v>
      </c>
      <c r="I95" s="4">
        <v>37</v>
      </c>
    </row>
    <row r="96" spans="1:9" x14ac:dyDescent="0.2">
      <c r="A96" s="39"/>
      <c r="C96" s="95">
        <f t="shared" si="7"/>
        <v>82</v>
      </c>
      <c r="D96" s="55" t="s">
        <v>65</v>
      </c>
      <c r="E96" s="43">
        <f t="shared" si="6"/>
        <v>2</v>
      </c>
      <c r="F96" s="5"/>
      <c r="G96" s="5">
        <v>2</v>
      </c>
      <c r="H96" s="5"/>
      <c r="I96" s="4"/>
    </row>
    <row r="97" spans="1:9" x14ac:dyDescent="0.2">
      <c r="A97" s="39"/>
      <c r="C97" s="95">
        <f t="shared" si="7"/>
        <v>83</v>
      </c>
      <c r="D97" s="55" t="s">
        <v>66</v>
      </c>
      <c r="E97" s="43">
        <f t="shared" si="6"/>
        <v>4.7</v>
      </c>
      <c r="F97" s="5">
        <v>1</v>
      </c>
      <c r="G97" s="5">
        <v>1.7</v>
      </c>
      <c r="H97" s="5">
        <v>1</v>
      </c>
      <c r="I97" s="4">
        <v>1</v>
      </c>
    </row>
    <row r="98" spans="1:9" ht="25.5" x14ac:dyDescent="0.2">
      <c r="A98" s="39"/>
      <c r="C98" s="95">
        <f t="shared" si="7"/>
        <v>84</v>
      </c>
      <c r="D98" s="60" t="s">
        <v>67</v>
      </c>
      <c r="E98" s="43">
        <f t="shared" si="6"/>
        <v>23</v>
      </c>
      <c r="F98" s="5">
        <v>3</v>
      </c>
      <c r="G98" s="5">
        <v>10</v>
      </c>
      <c r="H98" s="5"/>
      <c r="I98" s="4">
        <v>10</v>
      </c>
    </row>
    <row r="99" spans="1:9" ht="25.5" customHeight="1" x14ac:dyDescent="0.2">
      <c r="A99" s="39"/>
      <c r="C99" s="95">
        <f t="shared" si="7"/>
        <v>85</v>
      </c>
      <c r="D99" s="60" t="s">
        <v>103</v>
      </c>
      <c r="E99" s="43">
        <f t="shared" si="6"/>
        <v>30</v>
      </c>
      <c r="F99" s="5"/>
      <c r="G99" s="5">
        <v>30</v>
      </c>
      <c r="H99" s="5"/>
      <c r="I99" s="4"/>
    </row>
    <row r="100" spans="1:9" ht="12.75" customHeight="1" x14ac:dyDescent="0.2">
      <c r="A100" s="39"/>
      <c r="C100" s="95">
        <f t="shared" si="7"/>
        <v>86</v>
      </c>
      <c r="D100" s="60" t="s">
        <v>104</v>
      </c>
      <c r="E100" s="43">
        <f t="shared" si="6"/>
        <v>70</v>
      </c>
      <c r="F100" s="5">
        <v>13</v>
      </c>
      <c r="G100" s="5">
        <v>30</v>
      </c>
      <c r="H100" s="5">
        <v>10</v>
      </c>
      <c r="I100" s="4">
        <v>17</v>
      </c>
    </row>
    <row r="101" spans="1:9" ht="12.75" customHeight="1" x14ac:dyDescent="0.2">
      <c r="A101" s="39"/>
      <c r="C101" s="95">
        <f t="shared" si="7"/>
        <v>87</v>
      </c>
      <c r="D101" s="60" t="s">
        <v>105</v>
      </c>
      <c r="E101" s="43">
        <f t="shared" si="6"/>
        <v>30</v>
      </c>
      <c r="F101" s="5">
        <v>30</v>
      </c>
      <c r="G101" s="5"/>
      <c r="H101" s="5"/>
      <c r="I101" s="4"/>
    </row>
    <row r="102" spans="1:9" x14ac:dyDescent="0.2">
      <c r="A102" s="39"/>
      <c r="C102" s="95">
        <f t="shared" si="7"/>
        <v>88</v>
      </c>
      <c r="D102" s="55" t="s">
        <v>68</v>
      </c>
      <c r="E102" s="43">
        <f t="shared" si="6"/>
        <v>15.1</v>
      </c>
      <c r="F102" s="5">
        <v>7</v>
      </c>
      <c r="G102" s="5">
        <v>4</v>
      </c>
      <c r="H102" s="5">
        <v>2.1</v>
      </c>
      <c r="I102" s="4">
        <v>2</v>
      </c>
    </row>
    <row r="103" spans="1:9" ht="12.75" customHeight="1" x14ac:dyDescent="0.2">
      <c r="A103" s="39"/>
      <c r="C103" s="95">
        <f t="shared" si="7"/>
        <v>89</v>
      </c>
      <c r="D103" s="58" t="s">
        <v>130</v>
      </c>
      <c r="E103" s="43">
        <f t="shared" si="6"/>
        <v>14</v>
      </c>
      <c r="F103" s="5"/>
      <c r="G103" s="5">
        <v>7</v>
      </c>
      <c r="H103" s="5"/>
      <c r="I103" s="4">
        <v>7</v>
      </c>
    </row>
    <row r="104" spans="1:9" x14ac:dyDescent="0.2">
      <c r="A104" s="39"/>
      <c r="C104" s="95">
        <f t="shared" si="7"/>
        <v>90</v>
      </c>
      <c r="D104" s="55" t="s">
        <v>113</v>
      </c>
      <c r="E104" s="43">
        <f t="shared" si="6"/>
        <v>21</v>
      </c>
      <c r="F104" s="5"/>
      <c r="G104" s="5">
        <v>21</v>
      </c>
      <c r="H104" s="5"/>
      <c r="I104" s="4"/>
    </row>
    <row r="105" spans="1:9" ht="12.75" customHeight="1" x14ac:dyDescent="0.2">
      <c r="A105" s="39"/>
      <c r="C105" s="95">
        <f t="shared" si="7"/>
        <v>91</v>
      </c>
      <c r="D105" s="60" t="s">
        <v>91</v>
      </c>
      <c r="E105" s="43">
        <f t="shared" si="6"/>
        <v>24</v>
      </c>
      <c r="F105" s="5"/>
      <c r="G105" s="5">
        <v>24</v>
      </c>
      <c r="H105" s="5"/>
      <c r="I105" s="4"/>
    </row>
    <row r="106" spans="1:9" ht="12.75" customHeight="1" x14ac:dyDescent="0.2">
      <c r="A106" s="39"/>
      <c r="C106" s="95">
        <f t="shared" si="7"/>
        <v>92</v>
      </c>
      <c r="D106" s="60" t="s">
        <v>114</v>
      </c>
      <c r="E106" s="43">
        <f t="shared" si="6"/>
        <v>12.5</v>
      </c>
      <c r="F106" s="5">
        <v>4</v>
      </c>
      <c r="G106" s="5">
        <v>4</v>
      </c>
      <c r="H106" s="5">
        <v>4.5</v>
      </c>
      <c r="I106" s="4"/>
    </row>
    <row r="107" spans="1:9" ht="12.75" customHeight="1" x14ac:dyDescent="0.2">
      <c r="A107" s="39"/>
      <c r="C107" s="95">
        <f t="shared" si="7"/>
        <v>93</v>
      </c>
      <c r="D107" s="60" t="s">
        <v>101</v>
      </c>
      <c r="E107" s="43">
        <f t="shared" si="6"/>
        <v>33</v>
      </c>
      <c r="F107" s="5">
        <v>6</v>
      </c>
      <c r="G107" s="5">
        <v>4</v>
      </c>
      <c r="H107" s="5">
        <v>6</v>
      </c>
      <c r="I107" s="4">
        <v>17</v>
      </c>
    </row>
    <row r="108" spans="1:9" ht="12.75" customHeight="1" x14ac:dyDescent="0.2">
      <c r="A108" s="39"/>
      <c r="C108" s="95">
        <f t="shared" si="7"/>
        <v>94</v>
      </c>
      <c r="D108" s="60" t="s">
        <v>131</v>
      </c>
      <c r="E108" s="43">
        <f t="shared" si="6"/>
        <v>7</v>
      </c>
      <c r="F108" s="5">
        <v>7</v>
      </c>
      <c r="G108" s="5"/>
      <c r="H108" s="5"/>
      <c r="I108" s="4"/>
    </row>
    <row r="109" spans="1:9" ht="12.75" customHeight="1" x14ac:dyDescent="0.2">
      <c r="A109" s="39"/>
      <c r="C109" s="95">
        <f t="shared" si="7"/>
        <v>95</v>
      </c>
      <c r="D109" s="60" t="s">
        <v>150</v>
      </c>
      <c r="E109" s="43">
        <f t="shared" si="6"/>
        <v>724.77499999999998</v>
      </c>
      <c r="F109" s="5">
        <v>724.77499999999998</v>
      </c>
      <c r="G109" s="5"/>
      <c r="H109" s="5"/>
      <c r="I109" s="4"/>
    </row>
    <row r="110" spans="1:9" ht="12.75" customHeight="1" x14ac:dyDescent="0.2">
      <c r="A110" s="39"/>
      <c r="C110" s="95">
        <f t="shared" si="7"/>
        <v>96</v>
      </c>
      <c r="D110" s="62" t="s">
        <v>115</v>
      </c>
      <c r="E110" s="2">
        <f>F110+G110+H110+I110</f>
        <v>353.19200000000001</v>
      </c>
      <c r="F110" s="2">
        <f>SUM(F111:F118)</f>
        <v>93.5</v>
      </c>
      <c r="G110" s="2">
        <f>SUM(G111:G118)</f>
        <v>160.5</v>
      </c>
      <c r="H110" s="2">
        <f>SUM(H111:H118)</f>
        <v>99.191999999999993</v>
      </c>
      <c r="I110" s="3"/>
    </row>
    <row r="111" spans="1:9" x14ac:dyDescent="0.2">
      <c r="A111" s="39"/>
      <c r="C111" s="95">
        <f t="shared" si="7"/>
        <v>97</v>
      </c>
      <c r="D111" s="60" t="s">
        <v>46</v>
      </c>
      <c r="E111" s="43">
        <f t="shared" si="6"/>
        <v>16</v>
      </c>
      <c r="F111" s="5">
        <v>1</v>
      </c>
      <c r="G111" s="5">
        <v>15</v>
      </c>
      <c r="H111" s="5"/>
      <c r="I111" s="4"/>
    </row>
    <row r="112" spans="1:9" x14ac:dyDescent="0.2">
      <c r="A112" s="39"/>
      <c r="C112" s="95">
        <f t="shared" si="7"/>
        <v>98</v>
      </c>
      <c r="D112" s="60" t="s">
        <v>47</v>
      </c>
      <c r="E112" s="43">
        <f t="shared" si="6"/>
        <v>85</v>
      </c>
      <c r="F112" s="5">
        <v>10</v>
      </c>
      <c r="G112" s="5">
        <v>65</v>
      </c>
      <c r="H112" s="5">
        <v>10</v>
      </c>
      <c r="I112" s="4"/>
    </row>
    <row r="113" spans="1:12" x14ac:dyDescent="0.2">
      <c r="A113" s="39"/>
      <c r="C113" s="95">
        <f t="shared" si="7"/>
        <v>99</v>
      </c>
      <c r="D113" s="60" t="s">
        <v>48</v>
      </c>
      <c r="E113" s="43">
        <f t="shared" si="6"/>
        <v>20</v>
      </c>
      <c r="F113" s="5"/>
      <c r="G113" s="5">
        <v>20</v>
      </c>
      <c r="H113" s="5"/>
      <c r="I113" s="4"/>
    </row>
    <row r="114" spans="1:12" x14ac:dyDescent="0.2">
      <c r="A114" s="39"/>
      <c r="C114" s="95">
        <f t="shared" si="7"/>
        <v>100</v>
      </c>
      <c r="D114" s="60" t="s">
        <v>116</v>
      </c>
      <c r="E114" s="43">
        <f t="shared" si="6"/>
        <v>60</v>
      </c>
      <c r="F114" s="5">
        <v>33.5</v>
      </c>
      <c r="G114" s="5">
        <v>20</v>
      </c>
      <c r="H114" s="5">
        <v>6.5</v>
      </c>
      <c r="I114" s="4"/>
    </row>
    <row r="115" spans="1:12" ht="26.25" customHeight="1" x14ac:dyDescent="0.2">
      <c r="A115" s="39"/>
      <c r="C115" s="95">
        <f t="shared" si="7"/>
        <v>101</v>
      </c>
      <c r="D115" s="60" t="s">
        <v>117</v>
      </c>
      <c r="E115" s="43">
        <f t="shared" si="6"/>
        <v>20</v>
      </c>
      <c r="F115" s="5">
        <v>4.5</v>
      </c>
      <c r="G115" s="5">
        <v>15.5</v>
      </c>
      <c r="H115" s="5"/>
      <c r="I115" s="4"/>
    </row>
    <row r="116" spans="1:12" x14ac:dyDescent="0.2">
      <c r="A116" s="39"/>
      <c r="C116" s="95">
        <f t="shared" si="7"/>
        <v>102</v>
      </c>
      <c r="D116" s="60" t="s">
        <v>118</v>
      </c>
      <c r="E116" s="43">
        <f t="shared" si="6"/>
        <v>30</v>
      </c>
      <c r="F116" s="5">
        <v>30</v>
      </c>
      <c r="G116" s="5"/>
      <c r="H116" s="5"/>
      <c r="I116" s="4"/>
    </row>
    <row r="117" spans="1:12" ht="25.5" x14ac:dyDescent="0.2">
      <c r="A117" s="39"/>
      <c r="C117" s="95">
        <f t="shared" si="7"/>
        <v>103</v>
      </c>
      <c r="D117" s="60" t="s">
        <v>119</v>
      </c>
      <c r="E117" s="43">
        <f t="shared" si="6"/>
        <v>11</v>
      </c>
      <c r="F117" s="5">
        <v>4.5</v>
      </c>
      <c r="G117" s="5">
        <v>5</v>
      </c>
      <c r="H117" s="5">
        <v>1.5</v>
      </c>
      <c r="I117" s="4"/>
    </row>
    <row r="118" spans="1:12" ht="12.75" customHeight="1" x14ac:dyDescent="0.2">
      <c r="A118" s="39"/>
      <c r="C118" s="95">
        <f t="shared" si="7"/>
        <v>104</v>
      </c>
      <c r="D118" s="60" t="s">
        <v>150</v>
      </c>
      <c r="E118" s="43">
        <f t="shared" si="6"/>
        <v>111.19199999999999</v>
      </c>
      <c r="F118" s="5">
        <v>10</v>
      </c>
      <c r="G118" s="5">
        <v>20</v>
      </c>
      <c r="H118" s="5">
        <v>81.191999999999993</v>
      </c>
      <c r="I118" s="4"/>
    </row>
    <row r="119" spans="1:12" x14ac:dyDescent="0.2">
      <c r="A119" s="39"/>
      <c r="C119" s="95">
        <f t="shared" si="7"/>
        <v>105</v>
      </c>
      <c r="D119" s="56" t="s">
        <v>1</v>
      </c>
      <c r="E119" s="2">
        <f t="shared" si="6"/>
        <v>1562.57</v>
      </c>
      <c r="F119" s="2">
        <v>428.851</v>
      </c>
      <c r="G119" s="2">
        <v>378.851</v>
      </c>
      <c r="H119" s="2">
        <v>377.53399999999999</v>
      </c>
      <c r="I119" s="3">
        <v>377.334</v>
      </c>
    </row>
    <row r="120" spans="1:12" x14ac:dyDescent="0.2">
      <c r="A120" s="39"/>
      <c r="C120" s="95">
        <f t="shared" si="7"/>
        <v>106</v>
      </c>
      <c r="D120" s="56" t="s">
        <v>3</v>
      </c>
      <c r="E120" s="2">
        <f t="shared" si="6"/>
        <v>777.50100000000009</v>
      </c>
      <c r="F120" s="2">
        <v>234.233</v>
      </c>
      <c r="G120" s="2">
        <v>195.255</v>
      </c>
      <c r="H120" s="2">
        <v>183.30799999999999</v>
      </c>
      <c r="I120" s="3">
        <v>164.70500000000001</v>
      </c>
    </row>
    <row r="121" spans="1:12" x14ac:dyDescent="0.2">
      <c r="A121" s="39"/>
      <c r="C121" s="95">
        <f t="shared" si="7"/>
        <v>107</v>
      </c>
      <c r="D121" s="56" t="s">
        <v>4</v>
      </c>
      <c r="E121" s="2">
        <f t="shared" si="6"/>
        <v>1078.0340000000001</v>
      </c>
      <c r="F121" s="2">
        <v>309.88799999999998</v>
      </c>
      <c r="G121" s="2">
        <v>362.06200000000001</v>
      </c>
      <c r="H121" s="2">
        <v>246.215</v>
      </c>
      <c r="I121" s="3">
        <v>159.869</v>
      </c>
    </row>
    <row r="122" spans="1:12" x14ac:dyDescent="0.2">
      <c r="A122" s="39"/>
      <c r="C122" s="95">
        <f t="shared" si="7"/>
        <v>108</v>
      </c>
      <c r="D122" s="56" t="s">
        <v>28</v>
      </c>
      <c r="E122" s="2">
        <f t="shared" si="6"/>
        <v>1273.585</v>
      </c>
      <c r="F122" s="2">
        <v>313.375</v>
      </c>
      <c r="G122" s="2">
        <v>296.77499999999998</v>
      </c>
      <c r="H122" s="2">
        <v>372.82499999999999</v>
      </c>
      <c r="I122" s="3">
        <v>290.61</v>
      </c>
    </row>
    <row r="123" spans="1:12" x14ac:dyDescent="0.2">
      <c r="A123" s="39"/>
      <c r="C123" s="95">
        <f t="shared" si="7"/>
        <v>109</v>
      </c>
      <c r="D123" s="56" t="s">
        <v>69</v>
      </c>
      <c r="E123" s="2">
        <f t="shared" si="6"/>
        <v>845.54600000000005</v>
      </c>
      <c r="F123" s="2">
        <v>316.21100000000001</v>
      </c>
      <c r="G123" s="2">
        <v>200.149</v>
      </c>
      <c r="H123" s="2">
        <v>169.35400000000001</v>
      </c>
      <c r="I123" s="3">
        <v>159.83199999999999</v>
      </c>
    </row>
    <row r="124" spans="1:12" x14ac:dyDescent="0.2">
      <c r="A124" s="39"/>
      <c r="C124" s="95">
        <f t="shared" si="7"/>
        <v>110</v>
      </c>
      <c r="D124" s="62" t="s">
        <v>22</v>
      </c>
      <c r="E124" s="2">
        <f t="shared" si="6"/>
        <v>1205.729</v>
      </c>
      <c r="F124" s="2">
        <v>427.09899999999999</v>
      </c>
      <c r="G124" s="2">
        <v>384.37900000000002</v>
      </c>
      <c r="H124" s="2">
        <v>251.85900000000001</v>
      </c>
      <c r="I124" s="3">
        <v>142.392</v>
      </c>
    </row>
    <row r="125" spans="1:12" x14ac:dyDescent="0.2">
      <c r="A125" s="39"/>
      <c r="C125" s="95">
        <f t="shared" si="7"/>
        <v>111</v>
      </c>
      <c r="D125" s="62" t="s">
        <v>5</v>
      </c>
      <c r="E125" s="2">
        <f t="shared" si="6"/>
        <v>550.44599999999991</v>
      </c>
      <c r="F125" s="2">
        <v>119.964</v>
      </c>
      <c r="G125" s="2">
        <v>145.70699999999999</v>
      </c>
      <c r="H125" s="2">
        <v>130.42699999999999</v>
      </c>
      <c r="I125" s="3">
        <v>154.34800000000001</v>
      </c>
    </row>
    <row r="126" spans="1:12" x14ac:dyDescent="0.2">
      <c r="A126" s="39"/>
      <c r="C126" s="95">
        <f t="shared" si="7"/>
        <v>112</v>
      </c>
      <c r="D126" s="62" t="s">
        <v>97</v>
      </c>
      <c r="E126" s="2">
        <f t="shared" si="6"/>
        <v>531.15300000000002</v>
      </c>
      <c r="F126" s="2">
        <v>135.57300000000001</v>
      </c>
      <c r="G126" s="2">
        <v>137.37799999999999</v>
      </c>
      <c r="H126" s="2">
        <v>138.08699999999999</v>
      </c>
      <c r="I126" s="3">
        <v>120.11499999999999</v>
      </c>
      <c r="L126" s="14"/>
    </row>
    <row r="127" spans="1:12" x14ac:dyDescent="0.2">
      <c r="A127" s="39"/>
      <c r="C127" s="95">
        <f t="shared" si="7"/>
        <v>113</v>
      </c>
      <c r="D127" s="62" t="s">
        <v>120</v>
      </c>
      <c r="E127" s="2">
        <f t="shared" si="6"/>
        <v>2021.0879999999997</v>
      </c>
      <c r="F127" s="2">
        <v>554.471</v>
      </c>
      <c r="G127" s="2">
        <v>547.67999999999995</v>
      </c>
      <c r="H127" s="2">
        <v>486.00299999999999</v>
      </c>
      <c r="I127" s="3">
        <v>432.93400000000003</v>
      </c>
    </row>
    <row r="128" spans="1:12" x14ac:dyDescent="0.2">
      <c r="A128" s="39"/>
      <c r="C128" s="95">
        <f t="shared" si="7"/>
        <v>114</v>
      </c>
      <c r="D128" s="56" t="s">
        <v>6</v>
      </c>
      <c r="E128" s="2">
        <f t="shared" si="6"/>
        <v>135.73400000000001</v>
      </c>
      <c r="F128" s="2">
        <v>61.383000000000003</v>
      </c>
      <c r="G128" s="2">
        <v>32.368000000000002</v>
      </c>
      <c r="H128" s="2">
        <v>21.463000000000001</v>
      </c>
      <c r="I128" s="3">
        <v>20.52</v>
      </c>
    </row>
    <row r="129" spans="1:9" x14ac:dyDescent="0.2">
      <c r="A129" s="39"/>
      <c r="C129" s="95">
        <f t="shared" si="7"/>
        <v>115</v>
      </c>
      <c r="D129" s="56" t="s">
        <v>7</v>
      </c>
      <c r="E129" s="2">
        <f t="shared" si="6"/>
        <v>80.570000000000007</v>
      </c>
      <c r="F129" s="2">
        <v>24.689</v>
      </c>
      <c r="G129" s="2">
        <v>23.555</v>
      </c>
      <c r="H129" s="2">
        <v>16.341000000000001</v>
      </c>
      <c r="I129" s="3">
        <v>15.984999999999999</v>
      </c>
    </row>
    <row r="130" spans="1:9" x14ac:dyDescent="0.2">
      <c r="A130" s="39"/>
      <c r="C130" s="95">
        <f t="shared" si="7"/>
        <v>116</v>
      </c>
      <c r="D130" s="56" t="s">
        <v>8</v>
      </c>
      <c r="E130" s="2">
        <f t="shared" si="6"/>
        <v>209.131</v>
      </c>
      <c r="F130" s="2">
        <v>116.476</v>
      </c>
      <c r="G130" s="2">
        <v>34.326000000000001</v>
      </c>
      <c r="H130" s="2">
        <v>29.686</v>
      </c>
      <c r="I130" s="3">
        <v>28.643000000000001</v>
      </c>
    </row>
    <row r="131" spans="1:9" x14ac:dyDescent="0.2">
      <c r="A131" s="39"/>
      <c r="C131" s="95">
        <f t="shared" si="7"/>
        <v>117</v>
      </c>
      <c r="D131" s="56" t="s">
        <v>9</v>
      </c>
      <c r="E131" s="2">
        <f t="shared" si="6"/>
        <v>15.813999999999997</v>
      </c>
      <c r="F131" s="2">
        <v>6.8339999999999996</v>
      </c>
      <c r="G131" s="2">
        <v>4.5919999999999996</v>
      </c>
      <c r="H131" s="2">
        <v>2.2519999999999998</v>
      </c>
      <c r="I131" s="3">
        <v>2.1360000000000001</v>
      </c>
    </row>
    <row r="132" spans="1:9" x14ac:dyDescent="0.2">
      <c r="A132" s="39"/>
      <c r="C132" s="95">
        <f t="shared" si="7"/>
        <v>118</v>
      </c>
      <c r="D132" s="56" t="s">
        <v>10</v>
      </c>
      <c r="E132" s="2">
        <f t="shared" si="6"/>
        <v>84.821999999999989</v>
      </c>
      <c r="F132" s="2">
        <v>23.548999999999999</v>
      </c>
      <c r="G132" s="2">
        <v>24.164999999999999</v>
      </c>
      <c r="H132" s="2">
        <v>20.463000000000001</v>
      </c>
      <c r="I132" s="3">
        <v>16.645</v>
      </c>
    </row>
    <row r="133" spans="1:9" ht="12.75" customHeight="1" x14ac:dyDescent="0.2">
      <c r="A133" s="39"/>
      <c r="C133" s="95">
        <f t="shared" si="7"/>
        <v>119</v>
      </c>
      <c r="D133" s="56" t="s">
        <v>11</v>
      </c>
      <c r="E133" s="2">
        <f t="shared" si="6"/>
        <v>108.33600000000001</v>
      </c>
      <c r="F133" s="2">
        <v>31.649000000000001</v>
      </c>
      <c r="G133" s="2">
        <v>29.573</v>
      </c>
      <c r="H133" s="2">
        <v>25.297000000000001</v>
      </c>
      <c r="I133" s="3">
        <v>21.817</v>
      </c>
    </row>
    <row r="134" spans="1:9" ht="13.5" hidden="1" customHeight="1" thickBot="1" x14ac:dyDescent="0.25">
      <c r="A134" s="39"/>
      <c r="C134" s="95">
        <f t="shared" si="7"/>
        <v>120</v>
      </c>
      <c r="D134" s="56" t="s">
        <v>70</v>
      </c>
      <c r="E134" s="2">
        <f t="shared" si="6"/>
        <v>0</v>
      </c>
      <c r="F134" s="2"/>
      <c r="G134" s="2"/>
      <c r="H134" s="2"/>
      <c r="I134" s="3"/>
    </row>
    <row r="135" spans="1:9" ht="13.5" customHeight="1" x14ac:dyDescent="0.2">
      <c r="A135" s="39"/>
      <c r="C135" s="95">
        <f t="shared" si="7"/>
        <v>121</v>
      </c>
      <c r="D135" s="56" t="s">
        <v>70</v>
      </c>
      <c r="E135" s="2">
        <f t="shared" si="6"/>
        <v>104.279</v>
      </c>
      <c r="F135" s="2">
        <v>34.625999999999998</v>
      </c>
      <c r="G135" s="2">
        <v>31.109000000000002</v>
      </c>
      <c r="H135" s="2">
        <v>21.928000000000001</v>
      </c>
      <c r="I135" s="3">
        <v>16.616</v>
      </c>
    </row>
    <row r="136" spans="1:9" x14ac:dyDescent="0.2">
      <c r="A136" s="39"/>
      <c r="C136" s="95">
        <f t="shared" si="7"/>
        <v>122</v>
      </c>
      <c r="D136" s="56" t="s">
        <v>12</v>
      </c>
      <c r="E136" s="2">
        <f t="shared" si="6"/>
        <v>30.818999999999996</v>
      </c>
      <c r="F136" s="2">
        <v>10.151999999999999</v>
      </c>
      <c r="G136" s="2">
        <v>7.9160000000000004</v>
      </c>
      <c r="H136" s="2">
        <v>6.5229999999999997</v>
      </c>
      <c r="I136" s="3">
        <v>6.2279999999999998</v>
      </c>
    </row>
    <row r="137" spans="1:9" x14ac:dyDescent="0.2">
      <c r="A137" s="39"/>
      <c r="C137" s="95">
        <f t="shared" si="7"/>
        <v>123</v>
      </c>
      <c r="D137" s="56" t="s">
        <v>23</v>
      </c>
      <c r="E137" s="2">
        <f t="shared" si="6"/>
        <v>97.035000000000011</v>
      </c>
      <c r="F137" s="2">
        <v>28.97</v>
      </c>
      <c r="G137" s="2">
        <v>30.373000000000001</v>
      </c>
      <c r="H137" s="2">
        <v>21.445</v>
      </c>
      <c r="I137" s="3">
        <v>16.247</v>
      </c>
    </row>
    <row r="138" spans="1:9" x14ac:dyDescent="0.2">
      <c r="A138" s="39"/>
      <c r="C138" s="95">
        <f t="shared" si="7"/>
        <v>124</v>
      </c>
      <c r="D138" s="56" t="s">
        <v>13</v>
      </c>
      <c r="E138" s="2">
        <f t="shared" si="6"/>
        <v>852.78600000000006</v>
      </c>
      <c r="F138" s="2">
        <v>219.203</v>
      </c>
      <c r="G138" s="2">
        <v>214.10300000000001</v>
      </c>
      <c r="H138" s="2">
        <v>205.10300000000001</v>
      </c>
      <c r="I138" s="3">
        <v>214.37700000000001</v>
      </c>
    </row>
    <row r="139" spans="1:9" x14ac:dyDescent="0.2">
      <c r="A139" s="39"/>
      <c r="C139" s="95">
        <f t="shared" si="7"/>
        <v>125</v>
      </c>
      <c r="D139" s="56" t="s">
        <v>24</v>
      </c>
      <c r="E139" s="2">
        <f t="shared" si="6"/>
        <v>760.88300000000004</v>
      </c>
      <c r="F139" s="2">
        <v>197.91399999999999</v>
      </c>
      <c r="G139" s="2">
        <v>304.52600000000001</v>
      </c>
      <c r="H139" s="2">
        <v>73.733000000000004</v>
      </c>
      <c r="I139" s="3">
        <v>184.71</v>
      </c>
    </row>
    <row r="140" spans="1:9" x14ac:dyDescent="0.2">
      <c r="A140" s="39"/>
      <c r="C140" s="95">
        <f t="shared" si="7"/>
        <v>126</v>
      </c>
      <c r="D140" s="56" t="s">
        <v>25</v>
      </c>
      <c r="E140" s="2">
        <f t="shared" si="6"/>
        <v>1292.8230000000001</v>
      </c>
      <c r="F140" s="2">
        <v>343.00299999999999</v>
      </c>
      <c r="G140" s="2">
        <v>529.89099999999996</v>
      </c>
      <c r="H140" s="2">
        <v>122.288</v>
      </c>
      <c r="I140" s="3">
        <v>297.64100000000002</v>
      </c>
    </row>
    <row r="141" spans="1:9" x14ac:dyDescent="0.2">
      <c r="A141" s="39"/>
      <c r="C141" s="95">
        <f t="shared" si="7"/>
        <v>127</v>
      </c>
      <c r="D141" s="56" t="s">
        <v>14</v>
      </c>
      <c r="E141" s="2">
        <f t="shared" si="6"/>
        <v>550.02600000000007</v>
      </c>
      <c r="F141" s="2">
        <v>156.03200000000001</v>
      </c>
      <c r="G141" s="2">
        <v>214.05500000000001</v>
      </c>
      <c r="H141" s="2">
        <v>50.594999999999999</v>
      </c>
      <c r="I141" s="3">
        <v>129.34399999999999</v>
      </c>
    </row>
    <row r="142" spans="1:9" x14ac:dyDescent="0.2">
      <c r="A142" s="39"/>
      <c r="C142" s="95">
        <f t="shared" si="7"/>
        <v>128</v>
      </c>
      <c r="D142" s="56" t="s">
        <v>71</v>
      </c>
      <c r="E142" s="2">
        <f t="shared" si="6"/>
        <v>988.80700000000002</v>
      </c>
      <c r="F142" s="2">
        <v>262.72199999999998</v>
      </c>
      <c r="G142" s="2">
        <v>346.90600000000001</v>
      </c>
      <c r="H142" s="2">
        <v>137.30600000000001</v>
      </c>
      <c r="I142" s="3">
        <v>241.87299999999999</v>
      </c>
    </row>
    <row r="143" spans="1:9" x14ac:dyDescent="0.2">
      <c r="A143" s="39"/>
      <c r="C143" s="95">
        <f t="shared" si="7"/>
        <v>129</v>
      </c>
      <c r="D143" s="56" t="s">
        <v>121</v>
      </c>
      <c r="E143" s="2">
        <f t="shared" si="6"/>
        <v>467.20600000000002</v>
      </c>
      <c r="F143" s="2">
        <v>125.34099999999999</v>
      </c>
      <c r="G143" s="2">
        <v>170.24100000000001</v>
      </c>
      <c r="H143" s="2">
        <v>58.616999999999997</v>
      </c>
      <c r="I143" s="3">
        <v>113.00700000000001</v>
      </c>
    </row>
    <row r="144" spans="1:9" x14ac:dyDescent="0.2">
      <c r="A144" s="39"/>
      <c r="C144" s="95">
        <f t="shared" si="7"/>
        <v>130</v>
      </c>
      <c r="D144" s="56" t="s">
        <v>29</v>
      </c>
      <c r="E144" s="2">
        <f t="shared" si="6"/>
        <v>1297.432</v>
      </c>
      <c r="F144" s="2">
        <v>336.375</v>
      </c>
      <c r="G144" s="2">
        <v>538.19000000000005</v>
      </c>
      <c r="H144" s="2">
        <v>109.276</v>
      </c>
      <c r="I144" s="3">
        <v>313.59100000000001</v>
      </c>
    </row>
    <row r="145" spans="1:9" x14ac:dyDescent="0.2">
      <c r="A145" s="39"/>
      <c r="C145" s="95">
        <f t="shared" si="7"/>
        <v>131</v>
      </c>
      <c r="D145" s="56" t="s">
        <v>15</v>
      </c>
      <c r="E145" s="2">
        <f t="shared" si="6"/>
        <v>1401.47</v>
      </c>
      <c r="F145" s="2">
        <v>358.59899999999999</v>
      </c>
      <c r="G145" s="2">
        <v>507.96699999999998</v>
      </c>
      <c r="H145" s="2">
        <v>187.75200000000001</v>
      </c>
      <c r="I145" s="3">
        <v>347.15199999999999</v>
      </c>
    </row>
    <row r="146" spans="1:9" ht="25.5" customHeight="1" x14ac:dyDescent="0.2">
      <c r="A146" s="39"/>
      <c r="C146" s="95">
        <f t="shared" ref="C146:C168" si="11">C145+1</f>
        <v>132</v>
      </c>
      <c r="D146" s="63" t="s">
        <v>122</v>
      </c>
      <c r="E146" s="2">
        <f t="shared" si="6"/>
        <v>218.09</v>
      </c>
      <c r="F146" s="2">
        <v>55.02</v>
      </c>
      <c r="G146" s="2">
        <v>77.762</v>
      </c>
      <c r="H146" s="2">
        <v>31.914999999999999</v>
      </c>
      <c r="I146" s="3">
        <v>53.393000000000001</v>
      </c>
    </row>
    <row r="147" spans="1:9" x14ac:dyDescent="0.2">
      <c r="A147" s="39"/>
      <c r="C147" s="95">
        <f t="shared" si="11"/>
        <v>133</v>
      </c>
      <c r="D147" s="56" t="s">
        <v>16</v>
      </c>
      <c r="E147" s="2">
        <f t="shared" ref="E147:E167" si="12">F147+G147+H147+I147</f>
        <v>2666.0160000000001</v>
      </c>
      <c r="F147" s="2">
        <v>711.14099999999996</v>
      </c>
      <c r="G147" s="2">
        <v>1057.357</v>
      </c>
      <c r="H147" s="2">
        <v>235.12100000000001</v>
      </c>
      <c r="I147" s="3">
        <v>662.39700000000005</v>
      </c>
    </row>
    <row r="148" spans="1:9" ht="24.75" customHeight="1" x14ac:dyDescent="0.2">
      <c r="A148" s="39"/>
      <c r="C148" s="95">
        <f t="shared" si="11"/>
        <v>134</v>
      </c>
      <c r="D148" s="63" t="s">
        <v>133</v>
      </c>
      <c r="E148" s="2">
        <f t="shared" si="12"/>
        <v>288.15600000000001</v>
      </c>
      <c r="F148" s="2">
        <v>73.974000000000004</v>
      </c>
      <c r="G148" s="2">
        <v>118.901</v>
      </c>
      <c r="H148" s="2">
        <v>24.907</v>
      </c>
      <c r="I148" s="3">
        <v>70.373999999999995</v>
      </c>
    </row>
    <row r="149" spans="1:9" ht="25.5" customHeight="1" x14ac:dyDescent="0.2">
      <c r="A149" s="39"/>
      <c r="C149" s="95">
        <f t="shared" si="11"/>
        <v>135</v>
      </c>
      <c r="D149" s="63" t="s">
        <v>132</v>
      </c>
      <c r="E149" s="2">
        <f t="shared" si="12"/>
        <v>18.855</v>
      </c>
      <c r="F149" s="2">
        <v>5.33</v>
      </c>
      <c r="G149" s="2">
        <v>7.67</v>
      </c>
      <c r="H149" s="2">
        <v>1.4630000000000001</v>
      </c>
      <c r="I149" s="3">
        <v>4.3920000000000003</v>
      </c>
    </row>
    <row r="150" spans="1:9" x14ac:dyDescent="0.2">
      <c r="A150" s="39"/>
      <c r="C150" s="95">
        <f t="shared" si="11"/>
        <v>136</v>
      </c>
      <c r="D150" s="56" t="s">
        <v>72</v>
      </c>
      <c r="E150" s="2">
        <f t="shared" si="12"/>
        <v>2255.038</v>
      </c>
      <c r="F150" s="2">
        <v>566.58000000000004</v>
      </c>
      <c r="G150" s="2">
        <v>884.96699999999998</v>
      </c>
      <c r="H150" s="2">
        <v>235.49600000000001</v>
      </c>
      <c r="I150" s="3">
        <v>567.995</v>
      </c>
    </row>
    <row r="151" spans="1:9" x14ac:dyDescent="0.2">
      <c r="A151" s="39"/>
      <c r="C151" s="95">
        <f t="shared" si="11"/>
        <v>137</v>
      </c>
      <c r="D151" s="56" t="s">
        <v>17</v>
      </c>
      <c r="E151" s="2">
        <f t="shared" si="12"/>
        <v>1388.221</v>
      </c>
      <c r="F151" s="2">
        <v>389.64800000000002</v>
      </c>
      <c r="G151" s="2">
        <v>574.37</v>
      </c>
      <c r="H151" s="2">
        <v>110.648</v>
      </c>
      <c r="I151" s="3">
        <v>313.55500000000001</v>
      </c>
    </row>
    <row r="152" spans="1:9" x14ac:dyDescent="0.2">
      <c r="A152" s="39"/>
      <c r="C152" s="95">
        <f t="shared" si="11"/>
        <v>138</v>
      </c>
      <c r="D152" s="56" t="s">
        <v>73</v>
      </c>
      <c r="E152" s="2">
        <f t="shared" si="12"/>
        <v>92.419000000000011</v>
      </c>
      <c r="F152" s="2">
        <v>23.385999999999999</v>
      </c>
      <c r="G152" s="2">
        <v>37.606000000000002</v>
      </c>
      <c r="H152" s="2">
        <v>8.7949999999999999</v>
      </c>
      <c r="I152" s="3">
        <v>22.632000000000001</v>
      </c>
    </row>
    <row r="153" spans="1:9" x14ac:dyDescent="0.2">
      <c r="A153" s="39"/>
      <c r="C153" s="95">
        <f t="shared" si="11"/>
        <v>139</v>
      </c>
      <c r="D153" s="56" t="s">
        <v>18</v>
      </c>
      <c r="E153" s="2">
        <f t="shared" si="12"/>
        <v>1508.712</v>
      </c>
      <c r="F153" s="2">
        <v>394.40899999999999</v>
      </c>
      <c r="G153" s="2">
        <v>558.15800000000002</v>
      </c>
      <c r="H153" s="2">
        <v>170.39599999999999</v>
      </c>
      <c r="I153" s="3">
        <v>385.74900000000002</v>
      </c>
    </row>
    <row r="154" spans="1:9" x14ac:dyDescent="0.2">
      <c r="A154" s="39"/>
      <c r="C154" s="95">
        <f t="shared" si="11"/>
        <v>140</v>
      </c>
      <c r="D154" s="56" t="s">
        <v>74</v>
      </c>
      <c r="E154" s="2">
        <f t="shared" si="12"/>
        <v>367.33900000000006</v>
      </c>
      <c r="F154" s="2">
        <v>113.16</v>
      </c>
      <c r="G154" s="2">
        <v>124.806</v>
      </c>
      <c r="H154" s="2">
        <v>41.326000000000001</v>
      </c>
      <c r="I154" s="3">
        <v>88.046999999999997</v>
      </c>
    </row>
    <row r="155" spans="1:9" x14ac:dyDescent="0.2">
      <c r="A155" s="39"/>
      <c r="C155" s="95">
        <f t="shared" si="11"/>
        <v>141</v>
      </c>
      <c r="D155" s="56" t="s">
        <v>75</v>
      </c>
      <c r="E155" s="2">
        <f t="shared" si="12"/>
        <v>99.450999999999993</v>
      </c>
      <c r="F155" s="2">
        <v>24.148</v>
      </c>
      <c r="G155" s="2">
        <v>41.953000000000003</v>
      </c>
      <c r="H155" s="2">
        <v>9.9079999999999995</v>
      </c>
      <c r="I155" s="3">
        <v>23.442</v>
      </c>
    </row>
    <row r="156" spans="1:9" x14ac:dyDescent="0.2">
      <c r="A156" s="39"/>
      <c r="C156" s="95">
        <f t="shared" si="11"/>
        <v>142</v>
      </c>
      <c r="D156" s="56" t="s">
        <v>19</v>
      </c>
      <c r="E156" s="2">
        <f t="shared" si="12"/>
        <v>1109.461</v>
      </c>
      <c r="F156" s="2">
        <v>299.19900000000001</v>
      </c>
      <c r="G156" s="2">
        <v>448.61799999999999</v>
      </c>
      <c r="H156" s="2">
        <v>95.718999999999994</v>
      </c>
      <c r="I156" s="3">
        <v>265.92500000000001</v>
      </c>
    </row>
    <row r="157" spans="1:9" x14ac:dyDescent="0.2">
      <c r="A157" s="39"/>
      <c r="C157" s="95">
        <f t="shared" si="11"/>
        <v>143</v>
      </c>
      <c r="D157" s="56" t="s">
        <v>123</v>
      </c>
      <c r="E157" s="2">
        <f t="shared" si="12"/>
        <v>383.24699999999996</v>
      </c>
      <c r="F157" s="2">
        <v>109.989</v>
      </c>
      <c r="G157" s="2">
        <v>151.82</v>
      </c>
      <c r="H157" s="2">
        <v>35.186</v>
      </c>
      <c r="I157" s="3">
        <v>86.251999999999995</v>
      </c>
    </row>
    <row r="158" spans="1:9" x14ac:dyDescent="0.2">
      <c r="A158" s="39"/>
      <c r="C158" s="95">
        <f t="shared" si="11"/>
        <v>144</v>
      </c>
      <c r="D158" s="56" t="s">
        <v>76</v>
      </c>
      <c r="E158" s="2">
        <f t="shared" si="12"/>
        <v>73.477999999999994</v>
      </c>
      <c r="F158" s="2">
        <v>20.658000000000001</v>
      </c>
      <c r="G158" s="2">
        <v>29.395</v>
      </c>
      <c r="H158" s="2">
        <v>5.96</v>
      </c>
      <c r="I158" s="3">
        <v>17.465</v>
      </c>
    </row>
    <row r="159" spans="1:9" x14ac:dyDescent="0.2">
      <c r="A159" s="39"/>
      <c r="C159" s="95">
        <f t="shared" si="11"/>
        <v>145</v>
      </c>
      <c r="D159" s="56" t="s">
        <v>77</v>
      </c>
      <c r="E159" s="2">
        <f t="shared" si="12"/>
        <v>1443.992</v>
      </c>
      <c r="F159" s="2">
        <v>410.06400000000002</v>
      </c>
      <c r="G159" s="2">
        <v>559.226</v>
      </c>
      <c r="H159" s="2">
        <v>136.315</v>
      </c>
      <c r="I159" s="3">
        <v>338.387</v>
      </c>
    </row>
    <row r="160" spans="1:9" x14ac:dyDescent="0.2">
      <c r="A160" s="39"/>
      <c r="C160" s="95">
        <f t="shared" si="11"/>
        <v>146</v>
      </c>
      <c r="D160" s="56" t="s">
        <v>27</v>
      </c>
      <c r="E160" s="2">
        <f t="shared" si="12"/>
        <v>616.05799999999999</v>
      </c>
      <c r="F160" s="2">
        <v>172.12</v>
      </c>
      <c r="G160" s="2">
        <v>207.35300000000001</v>
      </c>
      <c r="H160" s="2">
        <v>94.81</v>
      </c>
      <c r="I160" s="3">
        <v>141.77500000000001</v>
      </c>
    </row>
    <row r="161" spans="1:9" x14ac:dyDescent="0.2">
      <c r="A161" s="39"/>
      <c r="C161" s="95">
        <f t="shared" si="11"/>
        <v>147</v>
      </c>
      <c r="D161" s="56" t="s">
        <v>78</v>
      </c>
      <c r="E161" s="2">
        <f t="shared" si="12"/>
        <v>735.77800000000002</v>
      </c>
      <c r="F161" s="2">
        <v>187.524</v>
      </c>
      <c r="G161" s="2">
        <v>298.49200000000002</v>
      </c>
      <c r="H161" s="2">
        <v>69.787999999999997</v>
      </c>
      <c r="I161" s="3">
        <v>179.97399999999999</v>
      </c>
    </row>
    <row r="162" spans="1:9" ht="13.5" hidden="1" customHeight="1" thickBot="1" x14ac:dyDescent="0.25">
      <c r="A162" s="39"/>
      <c r="C162" s="95">
        <f t="shared" si="11"/>
        <v>148</v>
      </c>
      <c r="D162" s="56" t="s">
        <v>26</v>
      </c>
      <c r="E162" s="2">
        <f t="shared" si="12"/>
        <v>0</v>
      </c>
      <c r="F162" s="2"/>
      <c r="G162" s="2"/>
      <c r="H162" s="2"/>
      <c r="I162" s="3"/>
    </row>
    <row r="163" spans="1:9" ht="13.5" customHeight="1" x14ac:dyDescent="0.2">
      <c r="A163" s="39"/>
      <c r="C163" s="95">
        <f t="shared" si="11"/>
        <v>149</v>
      </c>
      <c r="D163" s="56" t="s">
        <v>125</v>
      </c>
      <c r="E163" s="2">
        <f t="shared" si="12"/>
        <v>251.215</v>
      </c>
      <c r="F163" s="2">
        <v>64.153000000000006</v>
      </c>
      <c r="G163" s="2">
        <v>101.88800000000001</v>
      </c>
      <c r="H163" s="2">
        <v>24.213999999999999</v>
      </c>
      <c r="I163" s="3">
        <v>60.96</v>
      </c>
    </row>
    <row r="164" spans="1:9" ht="13.5" customHeight="1" x14ac:dyDescent="0.2">
      <c r="A164" s="39"/>
      <c r="C164" s="95">
        <f t="shared" si="11"/>
        <v>150</v>
      </c>
      <c r="D164" s="56" t="s">
        <v>124</v>
      </c>
      <c r="E164" s="2">
        <f t="shared" si="12"/>
        <v>390.33100000000002</v>
      </c>
      <c r="F164" s="2">
        <v>100.423</v>
      </c>
      <c r="G164" s="2">
        <v>126.533</v>
      </c>
      <c r="H164" s="2">
        <v>68.373000000000005</v>
      </c>
      <c r="I164" s="3">
        <v>95.001999999999995</v>
      </c>
    </row>
    <row r="165" spans="1:9" x14ac:dyDescent="0.2">
      <c r="A165" s="39"/>
      <c r="C165" s="95">
        <f t="shared" si="11"/>
        <v>151</v>
      </c>
      <c r="D165" s="67" t="s">
        <v>20</v>
      </c>
      <c r="E165" s="2">
        <f t="shared" si="12"/>
        <v>433.12099999999998</v>
      </c>
      <c r="F165" s="2">
        <v>110.946</v>
      </c>
      <c r="G165" s="2">
        <v>167.38399999999999</v>
      </c>
      <c r="H165" s="2">
        <v>51.198</v>
      </c>
      <c r="I165" s="3">
        <v>103.593</v>
      </c>
    </row>
    <row r="166" spans="1:9" x14ac:dyDescent="0.2">
      <c r="A166" s="39"/>
      <c r="C166" s="95">
        <f t="shared" si="11"/>
        <v>152</v>
      </c>
      <c r="D166" s="56" t="s">
        <v>79</v>
      </c>
      <c r="E166" s="2">
        <f t="shared" si="12"/>
        <v>613.00000000000011</v>
      </c>
      <c r="F166" s="2">
        <v>167.08600000000001</v>
      </c>
      <c r="G166" s="2">
        <v>245.30600000000001</v>
      </c>
      <c r="H166" s="2">
        <v>63.487000000000002</v>
      </c>
      <c r="I166" s="3">
        <v>137.12100000000001</v>
      </c>
    </row>
    <row r="167" spans="1:9" ht="13.5" thickBot="1" x14ac:dyDescent="0.25">
      <c r="A167" s="39"/>
      <c r="C167" s="96">
        <f t="shared" si="11"/>
        <v>153</v>
      </c>
      <c r="D167" s="68" t="s">
        <v>80</v>
      </c>
      <c r="E167" s="50">
        <f t="shared" si="12"/>
        <v>452.75799999999998</v>
      </c>
      <c r="F167" s="50">
        <v>121.863</v>
      </c>
      <c r="G167" s="50">
        <v>124.884</v>
      </c>
      <c r="H167" s="50">
        <v>93.787000000000006</v>
      </c>
      <c r="I167" s="51">
        <v>112.224</v>
      </c>
    </row>
    <row r="168" spans="1:9" ht="13.5" thickBot="1" x14ac:dyDescent="0.25">
      <c r="A168" s="40"/>
      <c r="B168" s="41"/>
      <c r="C168" s="97">
        <f t="shared" si="11"/>
        <v>154</v>
      </c>
      <c r="D168" s="45" t="s">
        <v>81</v>
      </c>
      <c r="E168" s="46">
        <f>F168+G168+H168+I168</f>
        <v>56230.381999999998</v>
      </c>
      <c r="F168" s="46">
        <f>F15+F17+F25+F26+F50+F59+F67+F72+F82+F86+F91+F119+F120+F121+F122+F123+F124+F125+SUM(F126:F167)+F110</f>
        <v>16779.788</v>
      </c>
      <c r="G168" s="46">
        <f>G15+G17+G25+G26+G50+G59+G67+G72+G82+G86+G91+G119+G120+G121+G122+G123+G124+G125+SUM(G126:G167)+G110</f>
        <v>19084.963000000003</v>
      </c>
      <c r="H168" s="46">
        <f>H15+H17+H25+H26+H50+H59+H67+H72+H82+H86+H91+H119+H120+H121+H122+H123+H124+H125+SUM(H126:H167)+H110</f>
        <v>9739.42</v>
      </c>
      <c r="I168" s="46">
        <f>I15+I17+I25+I26+I50+I59+I67+I72+I82+I86+I91+I119+I120+I121+I122+I123+I124+I125+SUM(I126:I167)+I110</f>
        <v>10626.210999999999</v>
      </c>
    </row>
    <row r="169" spans="1:9" x14ac:dyDescent="0.2">
      <c r="C169" s="98"/>
      <c r="D169" s="82"/>
      <c r="E169" s="83"/>
      <c r="F169" s="84"/>
      <c r="G169" s="84"/>
      <c r="H169" s="84"/>
      <c r="I169" s="84"/>
    </row>
    <row r="170" spans="1:9" x14ac:dyDescent="0.2">
      <c r="C170" s="98"/>
      <c r="D170" s="82"/>
      <c r="E170" s="83"/>
      <c r="F170" s="85"/>
      <c r="G170" s="85"/>
      <c r="H170" s="85"/>
      <c r="I170" s="85"/>
    </row>
    <row r="171" spans="1:9" x14ac:dyDescent="0.2">
      <c r="C171" s="98"/>
      <c r="D171" s="82"/>
      <c r="E171" s="83"/>
      <c r="F171" s="85"/>
      <c r="G171" s="85"/>
      <c r="H171" s="85"/>
      <c r="I171" s="85"/>
    </row>
    <row r="172" spans="1:9" x14ac:dyDescent="0.2">
      <c r="C172" s="89"/>
      <c r="D172" s="13"/>
      <c r="E172" s="14"/>
      <c r="F172" s="14"/>
      <c r="G172" s="14"/>
      <c r="H172" s="14"/>
      <c r="I172" s="14"/>
    </row>
    <row r="173" spans="1:9" x14ac:dyDescent="0.2">
      <c r="C173" s="89"/>
      <c r="D173" s="15"/>
      <c r="E173" s="16"/>
    </row>
    <row r="174" spans="1:9" x14ac:dyDescent="0.2">
      <c r="C174" s="89"/>
      <c r="D174" s="15"/>
      <c r="E174" s="16"/>
      <c r="F174" s="17"/>
      <c r="G174" s="17"/>
      <c r="H174" s="17"/>
      <c r="I174" s="17"/>
    </row>
    <row r="175" spans="1:9" x14ac:dyDescent="0.2">
      <c r="C175" s="89"/>
      <c r="D175" s="18"/>
      <c r="E175" s="16"/>
      <c r="F175" s="17"/>
    </row>
    <row r="176" spans="1:9" x14ac:dyDescent="0.2">
      <c r="C176" s="87"/>
      <c r="D176" s="1"/>
      <c r="E176" s="14"/>
      <c r="F176" s="1"/>
      <c r="G176" s="1"/>
      <c r="H176" s="1"/>
      <c r="I176" s="1"/>
    </row>
    <row r="177" spans="3:9" x14ac:dyDescent="0.2">
      <c r="C177" s="87"/>
      <c r="D177" s="18"/>
      <c r="E177" s="19"/>
      <c r="F177" s="20"/>
      <c r="G177" s="20"/>
      <c r="H177" s="20"/>
      <c r="I177" s="20"/>
    </row>
    <row r="178" spans="3:9" x14ac:dyDescent="0.2">
      <c r="C178" s="87"/>
      <c r="D178" s="18"/>
      <c r="E178" s="16"/>
      <c r="G178" s="17"/>
    </row>
    <row r="179" spans="3:9" x14ac:dyDescent="0.2">
      <c r="C179" s="87"/>
      <c r="D179" s="21"/>
      <c r="E179" s="16"/>
      <c r="G179" s="17"/>
    </row>
    <row r="180" spans="3:9" x14ac:dyDescent="0.2">
      <c r="C180" s="87"/>
      <c r="D180" s="18"/>
      <c r="E180" s="16"/>
      <c r="G180" s="17"/>
      <c r="H180" s="17"/>
    </row>
    <row r="181" spans="3:9" x14ac:dyDescent="0.2">
      <c r="C181" s="87"/>
      <c r="D181" s="18"/>
      <c r="E181" s="16"/>
      <c r="G181" s="17"/>
      <c r="H181" s="17"/>
      <c r="I181" s="17"/>
    </row>
    <row r="182" spans="3:9" x14ac:dyDescent="0.2">
      <c r="C182" s="87"/>
      <c r="D182" s="18"/>
      <c r="E182" s="16"/>
      <c r="F182" s="17"/>
      <c r="G182" s="17"/>
    </row>
    <row r="183" spans="3:9" x14ac:dyDescent="0.2">
      <c r="C183" s="87"/>
      <c r="D183" s="18"/>
      <c r="E183" s="16"/>
    </row>
    <row r="184" spans="3:9" x14ac:dyDescent="0.2">
      <c r="C184" s="87"/>
      <c r="D184" s="18"/>
      <c r="E184" s="16"/>
      <c r="I184" s="17"/>
    </row>
    <row r="185" spans="3:9" x14ac:dyDescent="0.2">
      <c r="C185" s="87"/>
      <c r="D185" s="18"/>
      <c r="E185" s="16"/>
      <c r="G185" s="17"/>
      <c r="H185" s="17"/>
    </row>
    <row r="186" spans="3:9" x14ac:dyDescent="0.2">
      <c r="C186" s="87"/>
      <c r="D186" s="1"/>
      <c r="E186" s="14"/>
      <c r="F186" s="14"/>
      <c r="G186" s="14"/>
      <c r="H186" s="14"/>
      <c r="I186" s="14"/>
    </row>
    <row r="187" spans="3:9" x14ac:dyDescent="0.2">
      <c r="C187" s="99"/>
      <c r="D187" s="22"/>
      <c r="E187" s="14"/>
      <c r="F187" s="14"/>
      <c r="G187" s="14"/>
      <c r="H187" s="14"/>
      <c r="I187" s="14"/>
    </row>
    <row r="188" spans="3:9" x14ac:dyDescent="0.2">
      <c r="C188" s="87"/>
      <c r="D188" s="23"/>
      <c r="E188" s="16"/>
      <c r="F188" s="17"/>
      <c r="G188" s="17"/>
      <c r="H188" s="17"/>
      <c r="I188" s="17"/>
    </row>
    <row r="189" spans="3:9" x14ac:dyDescent="0.2">
      <c r="C189" s="87"/>
      <c r="D189" s="23"/>
      <c r="E189" s="16"/>
      <c r="F189" s="17"/>
      <c r="G189" s="17"/>
      <c r="H189" s="17"/>
      <c r="I189" s="17"/>
    </row>
    <row r="190" spans="3:9" x14ac:dyDescent="0.2">
      <c r="C190" s="87"/>
      <c r="D190" s="23"/>
      <c r="E190" s="16"/>
      <c r="F190" s="17"/>
      <c r="G190" s="17"/>
      <c r="H190" s="17"/>
      <c r="I190" s="17"/>
    </row>
    <row r="191" spans="3:9" x14ac:dyDescent="0.2">
      <c r="C191" s="87"/>
      <c r="D191" s="23"/>
      <c r="E191" s="16"/>
      <c r="F191" s="17"/>
      <c r="G191" s="17"/>
      <c r="H191" s="17"/>
      <c r="I191" s="17"/>
    </row>
    <row r="192" spans="3:9" x14ac:dyDescent="0.2">
      <c r="C192" s="99"/>
      <c r="D192" s="23"/>
      <c r="E192" s="16"/>
      <c r="F192" s="17"/>
      <c r="G192" s="17"/>
      <c r="H192" s="17"/>
      <c r="I192" s="17"/>
    </row>
    <row r="193" spans="3:9" x14ac:dyDescent="0.2">
      <c r="C193" s="99"/>
      <c r="D193" s="23"/>
      <c r="E193" s="16"/>
      <c r="F193" s="17"/>
      <c r="G193" s="17"/>
      <c r="H193" s="17"/>
      <c r="I193" s="17"/>
    </row>
    <row r="194" spans="3:9" x14ac:dyDescent="0.2">
      <c r="C194" s="99"/>
      <c r="D194" s="23"/>
      <c r="E194" s="16"/>
      <c r="F194" s="17"/>
      <c r="G194" s="17"/>
      <c r="H194" s="17"/>
      <c r="I194" s="17"/>
    </row>
    <row r="195" spans="3:9" x14ac:dyDescent="0.2">
      <c r="C195" s="99"/>
      <c r="D195" s="23"/>
      <c r="E195" s="16"/>
      <c r="F195" s="17"/>
      <c r="G195" s="17"/>
      <c r="H195" s="17"/>
      <c r="I195" s="17"/>
    </row>
    <row r="196" spans="3:9" x14ac:dyDescent="0.2">
      <c r="C196" s="99"/>
      <c r="D196" s="24"/>
      <c r="E196" s="16"/>
      <c r="F196" s="17"/>
      <c r="G196" s="17"/>
      <c r="H196" s="17"/>
      <c r="I196" s="17"/>
    </row>
    <row r="197" spans="3:9" x14ac:dyDescent="0.2">
      <c r="C197" s="99"/>
      <c r="D197" s="23"/>
      <c r="E197" s="16"/>
      <c r="F197" s="17"/>
      <c r="G197" s="17"/>
      <c r="H197" s="17"/>
      <c r="I197" s="17"/>
    </row>
    <row r="198" spans="3:9" x14ac:dyDescent="0.2">
      <c r="C198" s="99"/>
      <c r="D198" s="21"/>
      <c r="E198" s="16"/>
      <c r="F198" s="17"/>
      <c r="G198" s="17"/>
      <c r="H198" s="17"/>
      <c r="I198" s="17"/>
    </row>
    <row r="199" spans="3:9" x14ac:dyDescent="0.2">
      <c r="C199" s="99"/>
      <c r="D199" s="21"/>
      <c r="E199" s="16"/>
      <c r="F199" s="17"/>
      <c r="G199" s="17"/>
      <c r="H199" s="17"/>
      <c r="I199" s="17"/>
    </row>
    <row r="200" spans="3:9" x14ac:dyDescent="0.2">
      <c r="C200" s="99"/>
      <c r="D200" s="23"/>
      <c r="E200" s="16"/>
      <c r="F200" s="17"/>
      <c r="G200" s="17"/>
      <c r="H200" s="17"/>
      <c r="I200" s="17"/>
    </row>
    <row r="201" spans="3:9" x14ac:dyDescent="0.2">
      <c r="C201" s="99"/>
      <c r="D201" s="25"/>
      <c r="E201" s="16"/>
      <c r="F201" s="17"/>
      <c r="G201" s="17"/>
      <c r="H201" s="17"/>
      <c r="I201" s="17"/>
    </row>
    <row r="202" spans="3:9" x14ac:dyDescent="0.2">
      <c r="C202" s="99"/>
      <c r="D202" s="25"/>
      <c r="E202" s="16"/>
      <c r="F202" s="17"/>
      <c r="G202" s="17"/>
      <c r="H202" s="17"/>
      <c r="I202" s="17"/>
    </row>
    <row r="203" spans="3:9" x14ac:dyDescent="0.2">
      <c r="C203" s="99"/>
      <c r="D203" s="1"/>
      <c r="E203" s="14"/>
      <c r="F203" s="14"/>
      <c r="G203" s="14"/>
      <c r="H203" s="14"/>
      <c r="I203" s="14"/>
    </row>
    <row r="204" spans="3:9" x14ac:dyDescent="0.2">
      <c r="C204" s="99"/>
      <c r="D204" s="23"/>
      <c r="E204" s="16"/>
      <c r="F204" s="17"/>
      <c r="G204" s="17"/>
      <c r="H204" s="17"/>
      <c r="I204" s="17"/>
    </row>
    <row r="205" spans="3:9" x14ac:dyDescent="0.2">
      <c r="C205" s="99"/>
      <c r="D205" s="26"/>
      <c r="E205" s="14"/>
      <c r="F205" s="14"/>
      <c r="G205" s="14"/>
      <c r="H205" s="14"/>
      <c r="I205" s="14"/>
    </row>
    <row r="206" spans="3:9" x14ac:dyDescent="0.2">
      <c r="C206" s="99"/>
      <c r="D206" s="23"/>
      <c r="E206" s="16"/>
      <c r="F206" s="17"/>
      <c r="G206" s="17"/>
      <c r="H206" s="17"/>
      <c r="I206" s="17"/>
    </row>
    <row r="207" spans="3:9" x14ac:dyDescent="0.2">
      <c r="C207" s="99"/>
      <c r="D207" s="23"/>
      <c r="E207" s="16"/>
      <c r="F207" s="17"/>
      <c r="G207" s="17"/>
      <c r="H207" s="17"/>
      <c r="I207" s="17"/>
    </row>
    <row r="208" spans="3:9" x14ac:dyDescent="0.2">
      <c r="C208" s="99"/>
      <c r="D208" s="23"/>
      <c r="E208" s="16"/>
      <c r="F208" s="17"/>
      <c r="G208" s="17"/>
      <c r="H208" s="17"/>
      <c r="I208" s="17"/>
    </row>
    <row r="209" spans="3:9" x14ac:dyDescent="0.2">
      <c r="C209" s="99"/>
      <c r="D209" s="25"/>
      <c r="E209" s="16"/>
      <c r="F209" s="17"/>
      <c r="G209" s="17"/>
      <c r="H209" s="17"/>
      <c r="I209" s="17"/>
    </row>
    <row r="210" spans="3:9" x14ac:dyDescent="0.2">
      <c r="C210" s="99"/>
      <c r="D210" s="25"/>
      <c r="E210" s="16"/>
      <c r="F210" s="17"/>
      <c r="G210" s="17"/>
      <c r="H210" s="17"/>
      <c r="I210" s="17"/>
    </row>
    <row r="211" spans="3:9" x14ac:dyDescent="0.2">
      <c r="C211" s="99"/>
      <c r="D211" s="23"/>
      <c r="E211" s="16"/>
      <c r="F211" s="17"/>
      <c r="G211" s="17"/>
      <c r="H211" s="17"/>
      <c r="I211" s="17"/>
    </row>
    <row r="212" spans="3:9" x14ac:dyDescent="0.2">
      <c r="C212" s="99"/>
      <c r="D212" s="23"/>
      <c r="E212" s="16"/>
      <c r="F212" s="17"/>
      <c r="G212" s="17"/>
      <c r="H212" s="17"/>
      <c r="I212" s="17"/>
    </row>
    <row r="213" spans="3:9" x14ac:dyDescent="0.2">
      <c r="C213" s="99"/>
      <c r="D213" s="23"/>
      <c r="E213" s="16"/>
      <c r="F213" s="17"/>
      <c r="G213" s="17"/>
      <c r="H213" s="17"/>
      <c r="I213" s="17"/>
    </row>
    <row r="214" spans="3:9" x14ac:dyDescent="0.2">
      <c r="C214" s="99"/>
      <c r="D214" s="25"/>
      <c r="E214" s="16"/>
      <c r="F214" s="17"/>
      <c r="G214" s="17"/>
      <c r="H214" s="17"/>
      <c r="I214" s="17"/>
    </row>
    <row r="215" spans="3:9" x14ac:dyDescent="0.2">
      <c r="C215" s="99"/>
      <c r="D215" s="25"/>
      <c r="E215" s="16"/>
      <c r="F215" s="17"/>
      <c r="G215" s="17"/>
      <c r="H215" s="17"/>
      <c r="I215" s="17"/>
    </row>
    <row r="216" spans="3:9" x14ac:dyDescent="0.2">
      <c r="C216" s="99"/>
      <c r="D216" s="23"/>
      <c r="E216" s="16"/>
      <c r="F216" s="17"/>
      <c r="G216" s="17"/>
      <c r="H216" s="17"/>
      <c r="I216" s="17"/>
    </row>
    <row r="217" spans="3:9" x14ac:dyDescent="0.2">
      <c r="C217" s="99"/>
      <c r="D217" s="25"/>
      <c r="E217" s="16"/>
      <c r="F217" s="17"/>
      <c r="G217" s="17"/>
      <c r="H217" s="17"/>
      <c r="I217" s="17"/>
    </row>
    <row r="218" spans="3:9" x14ac:dyDescent="0.2">
      <c r="C218" s="99"/>
      <c r="D218" s="23"/>
      <c r="E218" s="16"/>
      <c r="F218" s="17"/>
      <c r="G218" s="17"/>
      <c r="H218" s="17"/>
      <c r="I218" s="17"/>
    </row>
    <row r="219" spans="3:9" x14ac:dyDescent="0.2">
      <c r="C219" s="99"/>
      <c r="D219" s="26"/>
      <c r="E219" s="14"/>
      <c r="F219" s="14"/>
      <c r="G219" s="14"/>
      <c r="H219" s="14"/>
      <c r="I219" s="14"/>
    </row>
    <row r="220" spans="3:9" x14ac:dyDescent="0.2">
      <c r="C220" s="99"/>
      <c r="D220" s="23"/>
      <c r="E220" s="16"/>
      <c r="F220" s="17"/>
      <c r="G220" s="17"/>
      <c r="H220" s="17"/>
      <c r="I220" s="17"/>
    </row>
    <row r="221" spans="3:9" x14ac:dyDescent="0.2">
      <c r="C221" s="99"/>
      <c r="D221" s="23"/>
      <c r="E221" s="16"/>
      <c r="F221" s="17"/>
      <c r="G221" s="17"/>
      <c r="H221" s="17"/>
      <c r="I221" s="17"/>
    </row>
    <row r="222" spans="3:9" x14ac:dyDescent="0.2">
      <c r="C222" s="99"/>
      <c r="D222" s="24"/>
      <c r="E222" s="16"/>
      <c r="F222" s="17"/>
      <c r="G222" s="17"/>
      <c r="H222" s="17"/>
      <c r="I222" s="17"/>
    </row>
    <row r="223" spans="3:9" x14ac:dyDescent="0.2">
      <c r="C223" s="99"/>
      <c r="D223" s="23"/>
      <c r="E223" s="16"/>
      <c r="F223" s="17"/>
      <c r="G223" s="17"/>
      <c r="H223" s="17"/>
      <c r="I223" s="17"/>
    </row>
    <row r="224" spans="3:9" x14ac:dyDescent="0.2">
      <c r="C224" s="99"/>
      <c r="D224" s="23"/>
      <c r="E224" s="16"/>
      <c r="F224" s="17"/>
      <c r="G224" s="17"/>
      <c r="H224" s="17"/>
      <c r="I224" s="17"/>
    </row>
    <row r="225" spans="3:9" x14ac:dyDescent="0.2">
      <c r="C225" s="99"/>
      <c r="D225" s="1"/>
      <c r="E225" s="14"/>
      <c r="F225" s="14"/>
      <c r="G225" s="14"/>
      <c r="H225" s="14"/>
      <c r="I225" s="14"/>
    </row>
    <row r="226" spans="3:9" x14ac:dyDescent="0.2">
      <c r="C226" s="99"/>
      <c r="D226" s="23"/>
      <c r="E226" s="16"/>
      <c r="F226" s="17"/>
      <c r="G226" s="17"/>
      <c r="H226" s="17"/>
      <c r="I226" s="17"/>
    </row>
    <row r="227" spans="3:9" x14ac:dyDescent="0.2">
      <c r="C227" s="99"/>
      <c r="D227" s="21"/>
      <c r="E227" s="16"/>
      <c r="F227" s="17"/>
      <c r="G227" s="17"/>
      <c r="H227" s="17"/>
      <c r="I227" s="17"/>
    </row>
    <row r="228" spans="3:9" x14ac:dyDescent="0.2">
      <c r="C228" s="99"/>
      <c r="D228" s="23"/>
      <c r="E228" s="16"/>
      <c r="F228" s="17"/>
      <c r="G228" s="17"/>
      <c r="H228" s="17"/>
      <c r="I228" s="17"/>
    </row>
    <row r="229" spans="3:9" x14ac:dyDescent="0.2">
      <c r="C229" s="99"/>
      <c r="D229" s="23"/>
      <c r="E229" s="16"/>
      <c r="F229" s="17"/>
      <c r="G229" s="17"/>
      <c r="H229" s="17"/>
      <c r="I229" s="17"/>
    </row>
    <row r="230" spans="3:9" x14ac:dyDescent="0.2">
      <c r="C230" s="99"/>
      <c r="D230" s="23"/>
      <c r="E230" s="16"/>
      <c r="F230" s="17"/>
      <c r="G230" s="17"/>
      <c r="H230" s="17"/>
      <c r="I230" s="17"/>
    </row>
    <row r="231" spans="3:9" x14ac:dyDescent="0.2">
      <c r="C231" s="99"/>
      <c r="D231" s="23"/>
      <c r="E231" s="16"/>
      <c r="F231" s="17"/>
      <c r="G231" s="17"/>
      <c r="H231" s="17"/>
      <c r="I231" s="17"/>
    </row>
    <row r="232" spans="3:9" x14ac:dyDescent="0.2">
      <c r="C232" s="99"/>
      <c r="D232" s="23"/>
      <c r="E232" s="16"/>
      <c r="F232" s="17"/>
      <c r="G232" s="17"/>
      <c r="H232" s="17"/>
      <c r="I232" s="17"/>
    </row>
    <row r="233" spans="3:9" x14ac:dyDescent="0.2">
      <c r="C233" s="99"/>
      <c r="D233" s="18"/>
      <c r="E233" s="16"/>
      <c r="F233" s="17"/>
      <c r="G233" s="17"/>
      <c r="H233" s="17"/>
      <c r="I233" s="17"/>
    </row>
    <row r="234" spans="3:9" x14ac:dyDescent="0.2">
      <c r="C234" s="99"/>
      <c r="D234" s="26"/>
      <c r="E234" s="14"/>
      <c r="F234" s="14"/>
      <c r="G234" s="14"/>
      <c r="H234" s="14"/>
      <c r="I234" s="17"/>
    </row>
    <row r="235" spans="3:9" x14ac:dyDescent="0.2">
      <c r="C235" s="99"/>
      <c r="D235" s="23"/>
      <c r="E235" s="16"/>
      <c r="F235" s="17"/>
      <c r="G235" s="17"/>
      <c r="H235" s="17"/>
      <c r="I235" s="17"/>
    </row>
    <row r="236" spans="3:9" x14ac:dyDescent="0.2">
      <c r="C236" s="99"/>
      <c r="D236" s="23"/>
      <c r="E236" s="16"/>
      <c r="F236" s="17"/>
      <c r="G236" s="17"/>
      <c r="H236" s="17"/>
      <c r="I236" s="17"/>
    </row>
    <row r="237" spans="3:9" x14ac:dyDescent="0.2">
      <c r="C237" s="99"/>
      <c r="D237" s="23"/>
      <c r="E237" s="16"/>
      <c r="F237" s="17"/>
      <c r="G237" s="17"/>
      <c r="H237" s="17"/>
      <c r="I237" s="17"/>
    </row>
    <row r="238" spans="3:9" x14ac:dyDescent="0.2">
      <c r="C238" s="99"/>
      <c r="D238" s="26"/>
      <c r="E238" s="14"/>
      <c r="F238" s="14"/>
      <c r="G238" s="14"/>
      <c r="H238" s="14"/>
      <c r="I238" s="14"/>
    </row>
    <row r="239" spans="3:9" x14ac:dyDescent="0.2">
      <c r="C239" s="99"/>
      <c r="D239" s="23"/>
      <c r="E239" s="16"/>
      <c r="F239" s="17"/>
      <c r="G239" s="17"/>
      <c r="H239" s="17"/>
      <c r="I239" s="17"/>
    </row>
    <row r="240" spans="3:9" x14ac:dyDescent="0.2">
      <c r="C240" s="99"/>
      <c r="D240" s="23"/>
      <c r="E240" s="16"/>
      <c r="F240" s="17"/>
      <c r="G240" s="17"/>
      <c r="H240" s="17"/>
      <c r="I240" s="17"/>
    </row>
    <row r="241" spans="3:9" x14ac:dyDescent="0.2">
      <c r="C241" s="99"/>
      <c r="D241" s="23"/>
      <c r="E241" s="16"/>
      <c r="F241" s="17"/>
      <c r="G241" s="17"/>
      <c r="H241" s="17"/>
      <c r="I241" s="17"/>
    </row>
    <row r="242" spans="3:9" x14ac:dyDescent="0.2">
      <c r="C242" s="99"/>
      <c r="D242" s="23"/>
      <c r="E242" s="16"/>
      <c r="F242" s="17"/>
      <c r="G242" s="17"/>
      <c r="H242" s="17"/>
      <c r="I242" s="17"/>
    </row>
    <row r="243" spans="3:9" x14ac:dyDescent="0.2">
      <c r="C243" s="99"/>
      <c r="D243" s="23"/>
      <c r="E243" s="16"/>
      <c r="F243" s="17"/>
      <c r="G243" s="17"/>
      <c r="H243" s="17"/>
      <c r="I243" s="17"/>
    </row>
    <row r="244" spans="3:9" x14ac:dyDescent="0.2">
      <c r="C244" s="99"/>
      <c r="D244" s="23"/>
      <c r="E244" s="16"/>
      <c r="F244" s="17"/>
      <c r="G244" s="17"/>
      <c r="H244" s="17"/>
      <c r="I244" s="17"/>
    </row>
    <row r="245" spans="3:9" x14ac:dyDescent="0.2">
      <c r="C245" s="99"/>
      <c r="D245" s="24"/>
      <c r="E245" s="16"/>
      <c r="F245" s="17"/>
      <c r="G245" s="17"/>
      <c r="H245" s="17"/>
      <c r="I245" s="17"/>
    </row>
    <row r="246" spans="3:9" x14ac:dyDescent="0.2">
      <c r="C246" s="99"/>
      <c r="D246" s="1"/>
      <c r="E246" s="14"/>
      <c r="F246" s="14"/>
      <c r="G246" s="14"/>
      <c r="H246" s="14"/>
      <c r="I246" s="14"/>
    </row>
    <row r="247" spans="3:9" x14ac:dyDescent="0.2">
      <c r="C247" s="99"/>
      <c r="D247" s="23"/>
      <c r="E247" s="16"/>
      <c r="F247" s="17"/>
      <c r="G247" s="17"/>
      <c r="H247" s="17"/>
      <c r="I247" s="17"/>
    </row>
    <row r="248" spans="3:9" x14ac:dyDescent="0.2">
      <c r="C248" s="99"/>
      <c r="D248" s="23"/>
      <c r="E248" s="16"/>
      <c r="F248" s="17"/>
      <c r="G248" s="17"/>
      <c r="H248" s="17"/>
      <c r="I248" s="17"/>
    </row>
    <row r="249" spans="3:9" x14ac:dyDescent="0.2">
      <c r="C249" s="99"/>
      <c r="D249" s="1"/>
      <c r="E249" s="14"/>
      <c r="F249" s="14"/>
      <c r="G249" s="14"/>
      <c r="H249" s="14"/>
      <c r="I249" s="14"/>
    </row>
    <row r="250" spans="3:9" x14ac:dyDescent="0.2">
      <c r="C250" s="99"/>
      <c r="D250" s="18"/>
      <c r="E250" s="16"/>
      <c r="F250" s="17"/>
      <c r="G250" s="17"/>
      <c r="H250" s="17"/>
      <c r="I250" s="17"/>
    </row>
    <row r="251" spans="3:9" x14ac:dyDescent="0.2">
      <c r="C251" s="99"/>
      <c r="D251" s="18"/>
      <c r="E251" s="16"/>
      <c r="F251" s="17"/>
      <c r="G251" s="17"/>
      <c r="H251" s="17"/>
      <c r="I251" s="17"/>
    </row>
    <row r="252" spans="3:9" x14ac:dyDescent="0.2">
      <c r="C252" s="99"/>
      <c r="D252" s="18"/>
      <c r="E252" s="16"/>
      <c r="F252" s="17"/>
      <c r="G252" s="17"/>
      <c r="H252" s="17"/>
      <c r="I252" s="17"/>
    </row>
    <row r="253" spans="3:9" x14ac:dyDescent="0.2">
      <c r="C253" s="99"/>
      <c r="E253" s="16"/>
      <c r="F253" s="17"/>
      <c r="G253" s="17"/>
      <c r="H253" s="17"/>
      <c r="I253" s="17"/>
    </row>
    <row r="254" spans="3:9" x14ac:dyDescent="0.2">
      <c r="C254" s="99"/>
      <c r="D254" s="18"/>
      <c r="E254" s="16"/>
      <c r="F254" s="17"/>
      <c r="G254" s="17"/>
      <c r="H254" s="17"/>
      <c r="I254" s="17"/>
    </row>
    <row r="255" spans="3:9" x14ac:dyDescent="0.2">
      <c r="C255" s="99"/>
      <c r="D255" s="18"/>
      <c r="E255" s="16"/>
      <c r="F255" s="17"/>
      <c r="G255" s="17"/>
      <c r="H255" s="17"/>
      <c r="I255" s="17"/>
    </row>
    <row r="256" spans="3:9" x14ac:dyDescent="0.2">
      <c r="C256" s="99"/>
      <c r="D256" s="18"/>
      <c r="E256" s="16"/>
      <c r="F256" s="17"/>
      <c r="G256" s="17"/>
      <c r="H256" s="17"/>
      <c r="I256" s="17"/>
    </row>
    <row r="257" spans="3:9" x14ac:dyDescent="0.2">
      <c r="C257" s="99"/>
      <c r="D257" s="23"/>
      <c r="E257" s="16"/>
      <c r="F257" s="17"/>
      <c r="G257" s="17"/>
      <c r="H257" s="17"/>
      <c r="I257" s="17"/>
    </row>
    <row r="258" spans="3:9" x14ac:dyDescent="0.2">
      <c r="C258" s="99"/>
      <c r="D258" s="18"/>
      <c r="E258" s="16"/>
      <c r="F258" s="17"/>
      <c r="G258" s="17"/>
      <c r="H258" s="17"/>
      <c r="I258" s="17"/>
    </row>
    <row r="259" spans="3:9" x14ac:dyDescent="0.2">
      <c r="C259" s="99"/>
      <c r="D259" s="18"/>
      <c r="E259" s="16"/>
      <c r="F259" s="17"/>
      <c r="G259" s="17"/>
      <c r="H259" s="17"/>
      <c r="I259" s="17"/>
    </row>
    <row r="260" spans="3:9" x14ac:dyDescent="0.2">
      <c r="C260" s="99"/>
      <c r="D260" s="18"/>
      <c r="E260" s="16"/>
      <c r="F260" s="17"/>
      <c r="G260" s="17"/>
      <c r="H260" s="17"/>
      <c r="I260" s="17"/>
    </row>
    <row r="261" spans="3:9" x14ac:dyDescent="0.2">
      <c r="C261" s="99"/>
      <c r="D261" s="1"/>
      <c r="E261" s="14"/>
      <c r="F261" s="14"/>
      <c r="G261" s="14"/>
      <c r="H261" s="14"/>
      <c r="I261" s="14"/>
    </row>
    <row r="262" spans="3:9" x14ac:dyDescent="0.2">
      <c r="C262" s="99"/>
      <c r="D262" s="27"/>
      <c r="E262" s="16"/>
      <c r="F262" s="17"/>
      <c r="G262" s="17"/>
      <c r="H262" s="17"/>
      <c r="I262" s="17"/>
    </row>
    <row r="263" spans="3:9" x14ac:dyDescent="0.2">
      <c r="C263" s="99"/>
      <c r="D263" s="1"/>
      <c r="E263" s="14"/>
      <c r="F263" s="14"/>
      <c r="G263" s="14"/>
      <c r="H263" s="14"/>
      <c r="I263" s="14"/>
    </row>
    <row r="264" spans="3:9" x14ac:dyDescent="0.2">
      <c r="C264" s="99"/>
      <c r="D264" s="28"/>
      <c r="E264" s="16"/>
      <c r="F264" s="17"/>
      <c r="G264" s="17"/>
      <c r="H264" s="17"/>
      <c r="I264" s="17"/>
    </row>
    <row r="265" spans="3:9" x14ac:dyDescent="0.2">
      <c r="C265" s="99"/>
      <c r="D265" s="27"/>
      <c r="E265" s="16"/>
      <c r="F265" s="17"/>
      <c r="G265" s="17"/>
      <c r="H265" s="17"/>
      <c r="I265" s="17"/>
    </row>
    <row r="266" spans="3:9" x14ac:dyDescent="0.2">
      <c r="C266" s="99"/>
      <c r="D266" s="1"/>
      <c r="E266" s="14"/>
      <c r="F266" s="14"/>
      <c r="G266" s="14"/>
      <c r="H266" s="14"/>
      <c r="I266" s="14"/>
    </row>
    <row r="267" spans="3:9" x14ac:dyDescent="0.2">
      <c r="C267" s="99"/>
      <c r="D267" s="29"/>
      <c r="E267" s="16"/>
      <c r="F267" s="17"/>
      <c r="G267" s="17"/>
      <c r="H267" s="17"/>
      <c r="I267" s="17"/>
    </row>
    <row r="268" spans="3:9" x14ac:dyDescent="0.2">
      <c r="C268" s="99"/>
      <c r="D268" s="29"/>
      <c r="E268" s="16"/>
      <c r="F268" s="17"/>
      <c r="G268" s="17"/>
      <c r="H268" s="17"/>
      <c r="I268" s="17"/>
    </row>
    <row r="269" spans="3:9" x14ac:dyDescent="0.2">
      <c r="C269" s="99"/>
      <c r="D269" s="29"/>
      <c r="E269" s="16"/>
      <c r="F269" s="17"/>
      <c r="G269" s="17"/>
      <c r="H269" s="17"/>
      <c r="I269" s="17"/>
    </row>
    <row r="270" spans="3:9" x14ac:dyDescent="0.2">
      <c r="C270" s="99"/>
      <c r="D270" s="1"/>
      <c r="E270" s="14"/>
      <c r="F270" s="14"/>
      <c r="G270" s="14"/>
      <c r="H270" s="14"/>
      <c r="I270" s="14"/>
    </row>
    <row r="271" spans="3:9" x14ac:dyDescent="0.2">
      <c r="C271" s="99"/>
      <c r="D271" s="1"/>
      <c r="E271" s="14"/>
      <c r="F271" s="14"/>
      <c r="G271" s="14"/>
      <c r="H271" s="14"/>
      <c r="I271" s="14"/>
    </row>
    <row r="272" spans="3:9" x14ac:dyDescent="0.2">
      <c r="C272" s="99"/>
      <c r="D272" s="29"/>
      <c r="E272" s="16"/>
      <c r="F272" s="17"/>
      <c r="G272" s="17"/>
      <c r="H272" s="17"/>
      <c r="I272" s="17"/>
    </row>
    <row r="273" spans="3:9" x14ac:dyDescent="0.2">
      <c r="C273" s="99"/>
      <c r="D273" s="29"/>
      <c r="E273" s="16"/>
      <c r="F273" s="17"/>
      <c r="G273" s="17"/>
      <c r="H273" s="17"/>
      <c r="I273" s="17"/>
    </row>
    <row r="274" spans="3:9" x14ac:dyDescent="0.2">
      <c r="C274" s="99"/>
      <c r="D274" s="26"/>
      <c r="E274" s="14"/>
      <c r="F274" s="14"/>
      <c r="G274" s="14"/>
      <c r="H274" s="14"/>
      <c r="I274" s="14"/>
    </row>
    <row r="275" spans="3:9" x14ac:dyDescent="0.2">
      <c r="C275" s="99"/>
      <c r="D275" s="26"/>
      <c r="E275" s="14"/>
      <c r="F275" s="14"/>
      <c r="G275" s="14"/>
      <c r="H275" s="14"/>
      <c r="I275" s="14"/>
    </row>
    <row r="276" spans="3:9" x14ac:dyDescent="0.2">
      <c r="C276" s="99"/>
      <c r="D276" s="30"/>
      <c r="E276" s="16"/>
      <c r="F276" s="17"/>
      <c r="G276" s="17"/>
      <c r="H276" s="17"/>
      <c r="I276" s="17"/>
    </row>
    <row r="277" spans="3:9" x14ac:dyDescent="0.2">
      <c r="C277" s="99"/>
      <c r="D277" s="26"/>
      <c r="E277" s="14"/>
      <c r="F277" s="14"/>
      <c r="G277" s="14"/>
      <c r="H277" s="14"/>
      <c r="I277" s="14"/>
    </row>
    <row r="278" spans="3:9" x14ac:dyDescent="0.2">
      <c r="C278" s="99"/>
      <c r="D278" s="1"/>
      <c r="E278" s="14"/>
      <c r="F278" s="14"/>
      <c r="G278" s="14"/>
      <c r="H278" s="14"/>
      <c r="I278" s="14"/>
    </row>
    <row r="279" spans="3:9" x14ac:dyDescent="0.2">
      <c r="C279" s="99"/>
      <c r="D279" s="1"/>
      <c r="E279" s="14"/>
      <c r="F279" s="14"/>
      <c r="G279" s="14"/>
      <c r="H279" s="14"/>
      <c r="I279" s="14"/>
    </row>
    <row r="280" spans="3:9" x14ac:dyDescent="0.2">
      <c r="C280" s="99"/>
      <c r="D280" s="1"/>
      <c r="E280" s="14"/>
      <c r="F280" s="14"/>
      <c r="G280" s="14"/>
      <c r="H280" s="14"/>
      <c r="I280" s="14"/>
    </row>
    <row r="281" spans="3:9" x14ac:dyDescent="0.2">
      <c r="C281" s="99"/>
      <c r="D281" s="1"/>
      <c r="E281" s="14"/>
      <c r="F281" s="14"/>
      <c r="G281" s="14"/>
      <c r="H281" s="14"/>
      <c r="I281" s="14"/>
    </row>
    <row r="282" spans="3:9" x14ac:dyDescent="0.2">
      <c r="C282" s="99"/>
      <c r="D282" s="1"/>
      <c r="E282" s="14"/>
      <c r="F282" s="14"/>
      <c r="G282" s="14"/>
      <c r="H282" s="14"/>
      <c r="I282" s="14"/>
    </row>
    <row r="283" spans="3:9" x14ac:dyDescent="0.2">
      <c r="C283" s="99"/>
      <c r="D283" s="1"/>
      <c r="E283" s="14"/>
      <c r="F283" s="14"/>
      <c r="G283" s="14"/>
      <c r="H283" s="14"/>
      <c r="I283" s="14"/>
    </row>
    <row r="284" spans="3:9" x14ac:dyDescent="0.2">
      <c r="C284" s="99"/>
      <c r="D284" s="1"/>
      <c r="E284" s="14"/>
      <c r="F284" s="14"/>
      <c r="G284" s="14"/>
      <c r="H284" s="14"/>
      <c r="I284" s="14"/>
    </row>
    <row r="285" spans="3:9" x14ac:dyDescent="0.2">
      <c r="C285" s="99"/>
      <c r="D285" s="1"/>
      <c r="E285" s="14"/>
      <c r="F285" s="14"/>
      <c r="G285" s="14"/>
      <c r="H285" s="14"/>
      <c r="I285" s="14"/>
    </row>
    <row r="286" spans="3:9" x14ac:dyDescent="0.2">
      <c r="C286" s="99"/>
      <c r="D286" s="1"/>
      <c r="E286" s="14"/>
      <c r="F286" s="14"/>
      <c r="G286" s="14"/>
      <c r="H286" s="14"/>
      <c r="I286" s="14"/>
    </row>
    <row r="287" spans="3:9" x14ac:dyDescent="0.2">
      <c r="C287" s="99"/>
      <c r="D287" s="1"/>
      <c r="E287" s="14"/>
      <c r="F287" s="14"/>
      <c r="G287" s="14"/>
      <c r="H287" s="14"/>
      <c r="I287" s="14"/>
    </row>
    <row r="288" spans="3:9" x14ac:dyDescent="0.2">
      <c r="C288" s="99"/>
      <c r="D288" s="31"/>
      <c r="E288" s="16"/>
      <c r="F288" s="17"/>
      <c r="G288" s="17"/>
      <c r="H288" s="17"/>
      <c r="I288" s="17"/>
    </row>
    <row r="289" spans="3:9" x14ac:dyDescent="0.2">
      <c r="C289" s="99"/>
      <c r="D289" s="18"/>
      <c r="E289" s="14"/>
      <c r="F289" s="17"/>
      <c r="G289" s="17"/>
      <c r="H289" s="17"/>
      <c r="I289" s="17"/>
    </row>
    <row r="290" spans="3:9" x14ac:dyDescent="0.2">
      <c r="C290" s="99"/>
      <c r="D290" s="1"/>
      <c r="E290" s="14"/>
      <c r="F290" s="14"/>
      <c r="G290" s="14"/>
      <c r="H290" s="14"/>
      <c r="I290" s="14"/>
    </row>
    <row r="291" spans="3:9" x14ac:dyDescent="0.2">
      <c r="C291" s="99"/>
      <c r="D291" s="1"/>
      <c r="E291" s="14"/>
      <c r="F291" s="14"/>
      <c r="G291" s="14"/>
      <c r="H291" s="14"/>
      <c r="I291" s="14"/>
    </row>
    <row r="292" spans="3:9" x14ac:dyDescent="0.2">
      <c r="C292" s="99"/>
      <c r="D292" s="1"/>
      <c r="E292" s="14"/>
      <c r="F292" s="14"/>
      <c r="G292" s="14"/>
      <c r="H292" s="14"/>
      <c r="I292" s="14"/>
    </row>
    <row r="293" spans="3:9" x14ac:dyDescent="0.2">
      <c r="C293" s="99"/>
      <c r="D293" s="1"/>
      <c r="E293" s="14"/>
      <c r="F293" s="14"/>
      <c r="G293" s="14"/>
      <c r="H293" s="14"/>
      <c r="I293" s="14"/>
    </row>
    <row r="294" spans="3:9" x14ac:dyDescent="0.2">
      <c r="C294" s="99"/>
      <c r="D294" s="1"/>
      <c r="E294" s="14"/>
      <c r="F294" s="14"/>
      <c r="G294" s="14"/>
      <c r="H294" s="14"/>
      <c r="I294" s="14"/>
    </row>
    <row r="295" spans="3:9" x14ac:dyDescent="0.2">
      <c r="C295" s="99"/>
      <c r="D295" s="1"/>
      <c r="E295" s="14"/>
      <c r="F295" s="14"/>
      <c r="G295" s="14"/>
      <c r="H295" s="14"/>
      <c r="I295" s="14"/>
    </row>
    <row r="296" spans="3:9" x14ac:dyDescent="0.2">
      <c r="C296" s="99"/>
      <c r="D296" s="1"/>
      <c r="E296" s="14"/>
      <c r="F296" s="14"/>
      <c r="G296" s="14"/>
      <c r="H296" s="14"/>
      <c r="I296" s="14"/>
    </row>
    <row r="297" spans="3:9" x14ac:dyDescent="0.2">
      <c r="C297" s="99"/>
      <c r="D297" s="32"/>
      <c r="E297" s="14"/>
      <c r="F297" s="14"/>
      <c r="G297" s="14"/>
      <c r="H297" s="14"/>
      <c r="I297" s="14"/>
    </row>
    <row r="298" spans="3:9" x14ac:dyDescent="0.2">
      <c r="C298" s="99"/>
      <c r="D298" s="1"/>
      <c r="E298" s="14"/>
      <c r="F298" s="14"/>
      <c r="G298" s="14"/>
      <c r="H298" s="14"/>
      <c r="I298" s="14"/>
    </row>
    <row r="299" spans="3:9" x14ac:dyDescent="0.2">
      <c r="C299" s="99"/>
      <c r="D299" s="1"/>
      <c r="E299" s="14"/>
      <c r="F299" s="14"/>
      <c r="G299" s="14"/>
      <c r="H299" s="14"/>
      <c r="I299" s="14"/>
    </row>
    <row r="300" spans="3:9" x14ac:dyDescent="0.2">
      <c r="C300" s="99"/>
      <c r="D300" s="1"/>
      <c r="E300" s="14"/>
      <c r="F300" s="14"/>
      <c r="G300" s="14"/>
      <c r="H300" s="14"/>
      <c r="I300" s="14"/>
    </row>
    <row r="301" spans="3:9" x14ac:dyDescent="0.2">
      <c r="C301" s="99"/>
      <c r="D301" s="1"/>
      <c r="E301" s="14"/>
      <c r="F301" s="14"/>
      <c r="G301" s="14"/>
      <c r="H301" s="14"/>
      <c r="I301" s="14"/>
    </row>
    <row r="302" spans="3:9" x14ac:dyDescent="0.2">
      <c r="C302" s="99"/>
      <c r="D302" s="1"/>
      <c r="E302" s="14"/>
      <c r="F302" s="14"/>
      <c r="G302" s="14"/>
      <c r="H302" s="14"/>
      <c r="I302" s="14"/>
    </row>
    <row r="303" spans="3:9" x14ac:dyDescent="0.2">
      <c r="C303" s="99"/>
      <c r="D303" s="33"/>
      <c r="E303" s="14"/>
      <c r="F303" s="14"/>
      <c r="G303" s="14"/>
      <c r="H303" s="14"/>
      <c r="I303" s="14"/>
    </row>
    <row r="304" spans="3:9" x14ac:dyDescent="0.2">
      <c r="C304" s="99"/>
      <c r="D304" s="1"/>
      <c r="E304" s="14"/>
      <c r="F304" s="14"/>
      <c r="G304" s="14"/>
      <c r="H304" s="14"/>
      <c r="I304" s="14"/>
    </row>
    <row r="305" spans="3:9" x14ac:dyDescent="0.2">
      <c r="C305" s="99"/>
      <c r="D305" s="1"/>
      <c r="E305" s="14"/>
      <c r="F305" s="14"/>
      <c r="G305" s="14"/>
      <c r="H305" s="14"/>
      <c r="I305" s="14"/>
    </row>
    <row r="306" spans="3:9" x14ac:dyDescent="0.2">
      <c r="C306" s="99"/>
      <c r="D306" s="1"/>
      <c r="E306" s="14"/>
      <c r="F306" s="14"/>
      <c r="G306" s="14"/>
      <c r="H306" s="14"/>
      <c r="I306" s="14"/>
    </row>
    <row r="307" spans="3:9" x14ac:dyDescent="0.2">
      <c r="C307" s="99"/>
      <c r="D307" s="1"/>
      <c r="E307" s="14"/>
      <c r="F307" s="14"/>
      <c r="G307" s="14"/>
      <c r="H307" s="14"/>
      <c r="I307" s="14"/>
    </row>
    <row r="308" spans="3:9" x14ac:dyDescent="0.2">
      <c r="C308" s="99"/>
      <c r="D308" s="1"/>
      <c r="E308" s="14"/>
      <c r="F308" s="14"/>
      <c r="G308" s="14"/>
      <c r="H308" s="14"/>
      <c r="I308" s="14"/>
    </row>
    <row r="309" spans="3:9" x14ac:dyDescent="0.2">
      <c r="C309" s="99"/>
      <c r="D309" s="1"/>
      <c r="E309" s="14"/>
      <c r="F309" s="14"/>
      <c r="G309" s="14"/>
      <c r="H309" s="14"/>
      <c r="I309" s="14"/>
    </row>
    <row r="310" spans="3:9" x14ac:dyDescent="0.2">
      <c r="C310" s="99"/>
      <c r="D310" s="1"/>
      <c r="E310" s="14"/>
      <c r="F310" s="14"/>
      <c r="G310" s="14"/>
      <c r="H310" s="14"/>
      <c r="I310" s="14"/>
    </row>
    <row r="311" spans="3:9" x14ac:dyDescent="0.2">
      <c r="C311" s="99"/>
      <c r="D311" s="1"/>
      <c r="E311" s="14"/>
      <c r="F311" s="14"/>
      <c r="G311" s="14"/>
      <c r="H311" s="14"/>
      <c r="I311" s="14"/>
    </row>
    <row r="312" spans="3:9" x14ac:dyDescent="0.2">
      <c r="C312" s="99"/>
      <c r="D312" s="1"/>
      <c r="E312" s="14"/>
      <c r="F312" s="14"/>
      <c r="G312" s="14"/>
      <c r="H312" s="14"/>
      <c r="I312" s="14"/>
    </row>
    <row r="313" spans="3:9" x14ac:dyDescent="0.2">
      <c r="C313" s="99"/>
      <c r="D313" s="1"/>
      <c r="E313" s="14"/>
      <c r="F313" s="14"/>
      <c r="G313" s="14"/>
      <c r="H313" s="14"/>
      <c r="I313" s="14"/>
    </row>
    <row r="314" spans="3:9" x14ac:dyDescent="0.2">
      <c r="C314" s="99"/>
      <c r="D314" s="1"/>
      <c r="E314" s="14"/>
      <c r="F314" s="14"/>
      <c r="G314" s="14"/>
      <c r="H314" s="14"/>
      <c r="I314" s="14"/>
    </row>
    <row r="315" spans="3:9" x14ac:dyDescent="0.2">
      <c r="C315" s="99"/>
      <c r="D315" s="1"/>
      <c r="E315" s="14"/>
      <c r="F315" s="14"/>
      <c r="G315" s="14"/>
      <c r="H315" s="14"/>
      <c r="I315" s="14"/>
    </row>
    <row r="316" spans="3:9" x14ac:dyDescent="0.2">
      <c r="C316" s="99"/>
      <c r="D316" s="1"/>
      <c r="E316" s="14"/>
      <c r="F316" s="14"/>
      <c r="G316" s="14"/>
      <c r="H316" s="14"/>
      <c r="I316" s="14"/>
    </row>
    <row r="317" spans="3:9" x14ac:dyDescent="0.2">
      <c r="C317" s="99"/>
      <c r="D317" s="1"/>
      <c r="E317" s="14"/>
      <c r="F317" s="14"/>
      <c r="G317" s="14"/>
      <c r="H317" s="14"/>
      <c r="I317" s="14"/>
    </row>
    <row r="318" spans="3:9" x14ac:dyDescent="0.2">
      <c r="C318" s="99"/>
      <c r="D318" s="1"/>
      <c r="E318" s="14"/>
      <c r="F318" s="14"/>
      <c r="G318" s="14"/>
      <c r="H318" s="14"/>
      <c r="I318" s="14"/>
    </row>
    <row r="319" spans="3:9" x14ac:dyDescent="0.2">
      <c r="C319" s="99"/>
      <c r="D319" s="1"/>
      <c r="E319" s="14"/>
      <c r="F319" s="14"/>
      <c r="G319" s="14"/>
      <c r="H319" s="14"/>
      <c r="I319" s="14"/>
    </row>
    <row r="320" spans="3:9" x14ac:dyDescent="0.2">
      <c r="C320" s="99"/>
      <c r="D320" s="34"/>
      <c r="E320" s="14"/>
      <c r="F320" s="14"/>
      <c r="G320" s="14"/>
      <c r="H320" s="14"/>
      <c r="I320" s="14"/>
    </row>
    <row r="321" spans="3:9" x14ac:dyDescent="0.2">
      <c r="C321" s="99"/>
      <c r="D321" s="34"/>
      <c r="E321" s="14"/>
      <c r="F321" s="14"/>
      <c r="G321" s="14"/>
      <c r="H321" s="14"/>
      <c r="I321" s="14"/>
    </row>
    <row r="322" spans="3:9" x14ac:dyDescent="0.2">
      <c r="C322" s="99"/>
      <c r="D322" s="1"/>
      <c r="E322" s="14"/>
      <c r="F322" s="14"/>
      <c r="G322" s="14"/>
      <c r="H322" s="14"/>
      <c r="I322" s="14"/>
    </row>
    <row r="323" spans="3:9" x14ac:dyDescent="0.2">
      <c r="C323" s="99"/>
      <c r="D323" s="1"/>
      <c r="E323" s="14"/>
      <c r="F323" s="14"/>
      <c r="G323" s="14"/>
      <c r="H323" s="14"/>
      <c r="I323" s="14"/>
    </row>
    <row r="324" spans="3:9" x14ac:dyDescent="0.2">
      <c r="C324" s="99"/>
      <c r="D324" s="35"/>
      <c r="E324" s="14"/>
      <c r="F324" s="17"/>
      <c r="G324" s="17"/>
      <c r="H324" s="17"/>
      <c r="I324" s="17"/>
    </row>
    <row r="325" spans="3:9" x14ac:dyDescent="0.2">
      <c r="C325" s="87"/>
      <c r="D325" s="1"/>
      <c r="E325" s="14"/>
      <c r="F325" s="14"/>
      <c r="G325" s="14"/>
      <c r="H325" s="14"/>
      <c r="I325" s="14"/>
    </row>
  </sheetData>
  <mergeCells count="17">
    <mergeCell ref="F6:I6"/>
    <mergeCell ref="C169:C171"/>
    <mergeCell ref="D169:D171"/>
    <mergeCell ref="E169:E171"/>
    <mergeCell ref="F169:I169"/>
    <mergeCell ref="F170:F171"/>
    <mergeCell ref="G170:G171"/>
    <mergeCell ref="H170:H171"/>
    <mergeCell ref="I170:I171"/>
    <mergeCell ref="C12:C14"/>
    <mergeCell ref="D12:D14"/>
    <mergeCell ref="E12:E14"/>
    <mergeCell ref="F12:I12"/>
    <mergeCell ref="F13:F14"/>
    <mergeCell ref="G13:G14"/>
    <mergeCell ref="H13:H14"/>
    <mergeCell ref="I13:I14"/>
  </mergeCells>
  <pageMargins left="1.0236220472440944" right="0.23622047244094491" top="0.74803149606299213" bottom="0.74803149606299213" header="0.31496062992125984" footer="0.31496062992125984"/>
  <pageSetup paperSize="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4-išl.asign.vald. 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Jolita Kalačiovienė</cp:lastModifiedBy>
  <cp:lastPrinted>2024-05-10T07:04:01Z</cp:lastPrinted>
  <dcterms:created xsi:type="dcterms:W3CDTF">2013-02-05T08:01:03Z</dcterms:created>
  <dcterms:modified xsi:type="dcterms:W3CDTF">2024-05-10T07:04:23Z</dcterms:modified>
</cp:coreProperties>
</file>